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755" activeTab="11"/>
  </bookViews>
  <sheets>
    <sheet name="1" sheetId="18" r:id="rId1"/>
    <sheet name="2" sheetId="23" r:id="rId2"/>
    <sheet name="3" sheetId="20" r:id="rId3"/>
    <sheet name="4" sheetId="19" r:id="rId4"/>
    <sheet name="5" sheetId="16" r:id="rId5"/>
    <sheet name="6" sheetId="17" r:id="rId6"/>
    <sheet name="7" sheetId="21" r:id="rId7"/>
    <sheet name="8" sheetId="25" r:id="rId8"/>
    <sheet name="9" sheetId="15" r:id="rId9"/>
    <sheet name="10" sheetId="24" r:id="rId10"/>
    <sheet name="11" sheetId="14" r:id="rId11"/>
    <sheet name="12" sheetId="22" r:id="rId12"/>
    <sheet name="Лист1" sheetId="26" r:id="rId13"/>
  </sheets>
  <definedNames>
    <definedName name="_GoBack" localSheetId="8">'9'!$C$7</definedName>
    <definedName name="_xlnm.Print_Area" localSheetId="3">'4'!$A$1:$P$22</definedName>
    <definedName name="_xlnm.Print_Area" localSheetId="4">'5'!$A$1:$P$21</definedName>
    <definedName name="_xlnm.Print_Area" localSheetId="6">'7'!$A$1:$R$21</definedName>
    <definedName name="_xlnm.Print_Area" localSheetId="7">'8'!$A$1:$P$21</definedName>
    <definedName name="_xlnm.Print_Area" localSheetId="8">'9'!$A$1:$P$23</definedName>
  </definedNames>
  <calcPr calcId="125725"/>
</workbook>
</file>

<file path=xl/calcChain.xml><?xml version="1.0" encoding="utf-8"?>
<calcChain xmlns="http://schemas.openxmlformats.org/spreadsheetml/2006/main">
  <c r="P12" i="14"/>
  <c r="O12"/>
  <c r="N12"/>
  <c r="M12"/>
  <c r="L12"/>
  <c r="K12"/>
  <c r="J12"/>
  <c r="I12"/>
  <c r="H12"/>
  <c r="G12"/>
  <c r="F12"/>
  <c r="E12"/>
  <c r="E19"/>
  <c r="F19"/>
  <c r="E21"/>
  <c r="F21"/>
  <c r="F21" i="15"/>
  <c r="G21"/>
  <c r="H21"/>
  <c r="I21"/>
  <c r="J21"/>
  <c r="K21"/>
  <c r="L21"/>
  <c r="M21"/>
  <c r="N21"/>
  <c r="O21"/>
  <c r="P21"/>
  <c r="E21"/>
  <c r="F19" i="16"/>
  <c r="G19"/>
  <c r="H19"/>
  <c r="I19"/>
  <c r="J19"/>
  <c r="K19"/>
  <c r="L19"/>
  <c r="M19"/>
  <c r="N19"/>
  <c r="O19"/>
  <c r="P19"/>
  <c r="E19"/>
  <c r="F11"/>
  <c r="F21" s="1"/>
  <c r="G11"/>
  <c r="G21" s="1"/>
  <c r="H1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E11"/>
  <c r="E21" s="1"/>
  <c r="H21" l="1"/>
  <c r="F57" i="26"/>
  <c r="G57"/>
  <c r="H57"/>
  <c r="I57"/>
  <c r="J57"/>
  <c r="K57"/>
  <c r="L57"/>
  <c r="M57"/>
  <c r="N57"/>
  <c r="O57"/>
  <c r="P57"/>
  <c r="E57"/>
  <c r="F56"/>
  <c r="G56"/>
  <c r="H56"/>
  <c r="I56"/>
  <c r="J56"/>
  <c r="K56"/>
  <c r="L56"/>
  <c r="M56"/>
  <c r="N56"/>
  <c r="O56"/>
  <c r="P56"/>
  <c r="E56"/>
  <c r="F53"/>
  <c r="G53"/>
  <c r="H53"/>
  <c r="I53"/>
  <c r="J53"/>
  <c r="K53"/>
  <c r="L53"/>
  <c r="M53"/>
  <c r="N53"/>
  <c r="O53"/>
  <c r="P53"/>
  <c r="E53"/>
  <c r="F52"/>
  <c r="G52"/>
  <c r="H52"/>
  <c r="I52"/>
  <c r="J52"/>
  <c r="K52"/>
  <c r="L52"/>
  <c r="M52"/>
  <c r="N52"/>
  <c r="O52"/>
  <c r="P52"/>
  <c r="E52"/>
  <c r="F51"/>
  <c r="F55" s="1"/>
  <c r="G51"/>
  <c r="G55" s="1"/>
  <c r="H51"/>
  <c r="H55" s="1"/>
  <c r="I51"/>
  <c r="I55" s="1"/>
  <c r="J51"/>
  <c r="J55" s="1"/>
  <c r="K51"/>
  <c r="K55" s="1"/>
  <c r="L51"/>
  <c r="L55" s="1"/>
  <c r="M51"/>
  <c r="M55" s="1"/>
  <c r="N51"/>
  <c r="N55" s="1"/>
  <c r="O51"/>
  <c r="O55" s="1"/>
  <c r="P51"/>
  <c r="P55" s="1"/>
  <c r="E51"/>
  <c r="E55" s="1"/>
  <c r="E20" i="19"/>
  <c r="F20"/>
  <c r="G20"/>
  <c r="H20"/>
  <c r="I20"/>
  <c r="J20"/>
  <c r="K20"/>
  <c r="L20"/>
  <c r="M20"/>
  <c r="N20"/>
  <c r="O20"/>
  <c r="P20"/>
  <c r="F12" i="24" l="1"/>
  <c r="G12"/>
  <c r="H12"/>
  <c r="I12"/>
  <c r="J12"/>
  <c r="K12"/>
  <c r="L12"/>
  <c r="M12"/>
  <c r="N12"/>
  <c r="O12"/>
  <c r="P12"/>
  <c r="E12"/>
  <c r="P11" i="25"/>
  <c r="O11"/>
  <c r="N11"/>
  <c r="M11"/>
  <c r="L11"/>
  <c r="K11"/>
  <c r="J11"/>
  <c r="I11"/>
  <c r="H11"/>
  <c r="G11"/>
  <c r="F11"/>
  <c r="E11"/>
  <c r="F12" i="17"/>
  <c r="G12"/>
  <c r="H12"/>
  <c r="I12"/>
  <c r="J12"/>
  <c r="K12"/>
  <c r="L12"/>
  <c r="M12"/>
  <c r="N12"/>
  <c r="O12"/>
  <c r="P12"/>
  <c r="E12"/>
  <c r="F11" i="19"/>
  <c r="F22" s="1"/>
  <c r="G11"/>
  <c r="G22" s="1"/>
  <c r="H11"/>
  <c r="H22" s="1"/>
  <c r="I11"/>
  <c r="I22" s="1"/>
  <c r="J11"/>
  <c r="J22" s="1"/>
  <c r="K11"/>
  <c r="K22" s="1"/>
  <c r="L11"/>
  <c r="L22" s="1"/>
  <c r="M11"/>
  <c r="M22" s="1"/>
  <c r="N11"/>
  <c r="N22" s="1"/>
  <c r="O11"/>
  <c r="O22" s="1"/>
  <c r="P11"/>
  <c r="P22" s="1"/>
  <c r="E11"/>
  <c r="E22" s="1"/>
  <c r="F25" i="18"/>
  <c r="G25"/>
  <c r="H25"/>
  <c r="I25"/>
  <c r="J25"/>
  <c r="K25"/>
  <c r="L25"/>
  <c r="M25"/>
  <c r="N25"/>
  <c r="O25"/>
  <c r="P25"/>
  <c r="E25"/>
  <c r="K21" i="25" l="1"/>
  <c r="O21"/>
  <c r="P36" i="18"/>
  <c r="F22" i="22"/>
  <c r="G22"/>
  <c r="H22"/>
  <c r="I22"/>
  <c r="J22"/>
  <c r="K22"/>
  <c r="L22"/>
  <c r="M22"/>
  <c r="N22"/>
  <c r="O22"/>
  <c r="P22"/>
  <c r="F12"/>
  <c r="G12"/>
  <c r="H12"/>
  <c r="I12"/>
  <c r="J12"/>
  <c r="K12"/>
  <c r="L12"/>
  <c r="M12"/>
  <c r="N12"/>
  <c r="O12"/>
  <c r="P12"/>
  <c r="G19" i="14"/>
  <c r="G21" s="1"/>
  <c r="H19"/>
  <c r="H21" s="1"/>
  <c r="I19"/>
  <c r="I21" s="1"/>
  <c r="J19"/>
  <c r="J21" s="1"/>
  <c r="K19"/>
  <c r="K21" s="1"/>
  <c r="L19"/>
  <c r="L21" s="1"/>
  <c r="M19"/>
  <c r="M21" s="1"/>
  <c r="N19"/>
  <c r="N21" s="1"/>
  <c r="O19"/>
  <c r="O21" s="1"/>
  <c r="P19"/>
  <c r="P21" s="1"/>
  <c r="F22" i="24"/>
  <c r="F24" s="1"/>
  <c r="G22"/>
  <c r="G24" s="1"/>
  <c r="H22"/>
  <c r="H24" s="1"/>
  <c r="I22"/>
  <c r="I24" s="1"/>
  <c r="J22"/>
  <c r="J24" s="1"/>
  <c r="K22"/>
  <c r="K24" s="1"/>
  <c r="L22"/>
  <c r="L24" s="1"/>
  <c r="M22"/>
  <c r="M24" s="1"/>
  <c r="N22"/>
  <c r="N24" s="1"/>
  <c r="O22"/>
  <c r="O24" s="1"/>
  <c r="P22"/>
  <c r="P24" s="1"/>
  <c r="F12" i="15"/>
  <c r="G12"/>
  <c r="G23" s="1"/>
  <c r="H12"/>
  <c r="I12"/>
  <c r="I23" s="1"/>
  <c r="J12"/>
  <c r="K12"/>
  <c r="K23" s="1"/>
  <c r="L12"/>
  <c r="M12"/>
  <c r="M23" s="1"/>
  <c r="N12"/>
  <c r="O12"/>
  <c r="O23" s="1"/>
  <c r="P12"/>
  <c r="F19" i="25"/>
  <c r="F21" s="1"/>
  <c r="G19"/>
  <c r="G21" s="1"/>
  <c r="H19"/>
  <c r="H21" s="1"/>
  <c r="I19"/>
  <c r="I21" s="1"/>
  <c r="J19"/>
  <c r="J21" s="1"/>
  <c r="K19"/>
  <c r="L19"/>
  <c r="L21" s="1"/>
  <c r="M19"/>
  <c r="M21" s="1"/>
  <c r="N19"/>
  <c r="N21" s="1"/>
  <c r="O19"/>
  <c r="P19"/>
  <c r="P21" s="1"/>
  <c r="F19" i="21"/>
  <c r="G19"/>
  <c r="H19"/>
  <c r="I19"/>
  <c r="J19"/>
  <c r="K19"/>
  <c r="L19"/>
  <c r="M19"/>
  <c r="N19"/>
  <c r="O19"/>
  <c r="P19"/>
  <c r="F11"/>
  <c r="G11"/>
  <c r="H11"/>
  <c r="I11"/>
  <c r="J11"/>
  <c r="K11"/>
  <c r="L11"/>
  <c r="M11"/>
  <c r="N11"/>
  <c r="O11"/>
  <c r="P11"/>
  <c r="F21" i="17"/>
  <c r="F23" s="1"/>
  <c r="G21"/>
  <c r="G23" s="1"/>
  <c r="H21"/>
  <c r="H23" s="1"/>
  <c r="I21"/>
  <c r="I23" s="1"/>
  <c r="J21"/>
  <c r="J23" s="1"/>
  <c r="K21"/>
  <c r="K23" s="1"/>
  <c r="L21"/>
  <c r="L23" s="1"/>
  <c r="M21"/>
  <c r="M23" s="1"/>
  <c r="N21"/>
  <c r="N23" s="1"/>
  <c r="O21"/>
  <c r="O23" s="1"/>
  <c r="P21"/>
  <c r="P23" s="1"/>
  <c r="F21" i="20"/>
  <c r="G21"/>
  <c r="H21"/>
  <c r="I21"/>
  <c r="J21"/>
  <c r="K21"/>
  <c r="L21"/>
  <c r="M21"/>
  <c r="N21"/>
  <c r="O21"/>
  <c r="P21"/>
  <c r="F11"/>
  <c r="G11"/>
  <c r="H11"/>
  <c r="I11"/>
  <c r="J11"/>
  <c r="K11"/>
  <c r="L11"/>
  <c r="M11"/>
  <c r="N11"/>
  <c r="O11"/>
  <c r="P11"/>
  <c r="F21" i="23"/>
  <c r="G21"/>
  <c r="H21"/>
  <c r="I21"/>
  <c r="J21"/>
  <c r="K21"/>
  <c r="L21"/>
  <c r="M21"/>
  <c r="N21"/>
  <c r="O21"/>
  <c r="P21"/>
  <c r="F11"/>
  <c r="F23" s="1"/>
  <c r="G11"/>
  <c r="H11"/>
  <c r="I11"/>
  <c r="J11"/>
  <c r="J23" s="1"/>
  <c r="K11"/>
  <c r="L11"/>
  <c r="L23" s="1"/>
  <c r="M11"/>
  <c r="N11"/>
  <c r="N23" s="1"/>
  <c r="O11"/>
  <c r="P11"/>
  <c r="P23" s="1"/>
  <c r="F34" i="18"/>
  <c r="F36" s="1"/>
  <c r="G34"/>
  <c r="G36" s="1"/>
  <c r="H34"/>
  <c r="H36" s="1"/>
  <c r="I34"/>
  <c r="I36" s="1"/>
  <c r="J34"/>
  <c r="J36" s="1"/>
  <c r="K34"/>
  <c r="K36" s="1"/>
  <c r="L34"/>
  <c r="L36" s="1"/>
  <c r="M34"/>
  <c r="M36" s="1"/>
  <c r="N34"/>
  <c r="N36" s="1"/>
  <c r="O34"/>
  <c r="O36" s="1"/>
  <c r="P34"/>
  <c r="P23" i="15" l="1"/>
  <c r="N23"/>
  <c r="L23"/>
  <c r="J23"/>
  <c r="H23"/>
  <c r="F23"/>
  <c r="P23" i="20"/>
  <c r="N23"/>
  <c r="L23"/>
  <c r="J23"/>
  <c r="O21" i="21"/>
  <c r="M21"/>
  <c r="K21"/>
  <c r="I21"/>
  <c r="G21"/>
  <c r="P21"/>
  <c r="N21"/>
  <c r="L21"/>
  <c r="J21"/>
  <c r="H21"/>
  <c r="F21"/>
  <c r="H23" i="20"/>
  <c r="F23"/>
  <c r="O23"/>
  <c r="M23"/>
  <c r="K23"/>
  <c r="I23"/>
  <c r="G23"/>
  <c r="H23" i="23"/>
  <c r="O23"/>
  <c r="M23"/>
  <c r="K23"/>
  <c r="I23"/>
  <c r="G23"/>
  <c r="E11"/>
  <c r="E12" i="22" l="1"/>
  <c r="E21" i="23"/>
  <c r="E23" s="1"/>
  <c r="E22" i="22"/>
  <c r="E19" i="21"/>
  <c r="E21" i="17"/>
  <c r="E23" s="1"/>
  <c r="E21" i="20"/>
  <c r="E34" i="18"/>
  <c r="E36" s="1"/>
  <c r="E19" i="25"/>
  <c r="E21" s="1"/>
  <c r="E22" i="24"/>
  <c r="E24" s="1"/>
  <c r="E11" i="21"/>
  <c r="E21" s="1"/>
  <c r="E11" i="20"/>
  <c r="E12" i="15"/>
  <c r="E23" s="1"/>
  <c r="E23" i="20" l="1"/>
</calcChain>
</file>

<file path=xl/sharedStrings.xml><?xml version="1.0" encoding="utf-8"?>
<sst xmlns="http://schemas.openxmlformats.org/spreadsheetml/2006/main" count="530" uniqueCount="162">
  <si>
    <t>Наименование блюд</t>
  </si>
  <si>
    <t>Выход</t>
  </si>
  <si>
    <t>Белки</t>
  </si>
  <si>
    <t>Жиры</t>
  </si>
  <si>
    <t>Углеводы</t>
  </si>
  <si>
    <t>Калл</t>
  </si>
  <si>
    <t>Витамины</t>
  </si>
  <si>
    <t>Минеральные вещества</t>
  </si>
  <si>
    <t>B1</t>
  </si>
  <si>
    <t>C</t>
  </si>
  <si>
    <t>A</t>
  </si>
  <si>
    <t>E</t>
  </si>
  <si>
    <t>Ca</t>
  </si>
  <si>
    <t>Mg</t>
  </si>
  <si>
    <t>P</t>
  </si>
  <si>
    <t>Fe</t>
  </si>
  <si>
    <t>№ 376</t>
  </si>
  <si>
    <t>Чай с сахаром</t>
  </si>
  <si>
    <t>ИТОГО ЗА ДЕНЬ</t>
  </si>
  <si>
    <t>День\№ р-ры</t>
  </si>
  <si>
    <t>Обед</t>
  </si>
  <si>
    <t>Завтрак</t>
  </si>
  <si>
    <t>Хлеб пшеничный</t>
  </si>
  <si>
    <t>№587</t>
  </si>
  <si>
    <t>Соус томатный</t>
  </si>
  <si>
    <t>Компот из смеси сухофруктов</t>
  </si>
  <si>
    <t>№335</t>
  </si>
  <si>
    <t>Картофельное пюре</t>
  </si>
  <si>
    <t>Компот из урюка</t>
  </si>
  <si>
    <t>Рассольник «Ленинградский»</t>
  </si>
  <si>
    <t>Кисель</t>
  </si>
  <si>
    <t>Суп-лапша по-домашнему</t>
  </si>
  <si>
    <t>8 день</t>
  </si>
  <si>
    <t>9 день</t>
  </si>
  <si>
    <t>№119</t>
  </si>
  <si>
    <t>Гороховое пюре</t>
  </si>
  <si>
    <t>Борщ с фасолью и картофелем</t>
  </si>
  <si>
    <t>Суп из овощей</t>
  </si>
  <si>
    <t>Плов из мяса птицы</t>
  </si>
  <si>
    <t>Макароны отварные</t>
  </si>
  <si>
    <t>2 день</t>
  </si>
  <si>
    <t>3 день</t>
  </si>
  <si>
    <t>4 день</t>
  </si>
  <si>
    <t>5 день</t>
  </si>
  <si>
    <t>7 день</t>
  </si>
  <si>
    <t>Щи из свежей капусты с картофелем</t>
  </si>
  <si>
    <t>№ 389</t>
  </si>
  <si>
    <t>Сок фруктовый</t>
  </si>
  <si>
    <t>№ 292</t>
  </si>
  <si>
    <t xml:space="preserve">Суп картофельный с крупой рисовой </t>
  </si>
  <si>
    <t>Макаронник с мясом птицы</t>
  </si>
  <si>
    <t>Макароны отварные с овощами</t>
  </si>
  <si>
    <t>№ 205</t>
  </si>
  <si>
    <t>№ 105</t>
  </si>
  <si>
    <t>Суп с макаронными изделиями</t>
  </si>
  <si>
    <t>Картофель тушенный с курицей</t>
  </si>
  <si>
    <t>Капуста тушеная</t>
  </si>
  <si>
    <t>Рыба отварная</t>
  </si>
  <si>
    <t>12день</t>
  </si>
  <si>
    <t>№ 289</t>
  </si>
  <si>
    <t>Биточки из говядины</t>
  </si>
  <si>
    <t>№283</t>
  </si>
  <si>
    <t>Тефтели из говядины в томатном соусе</t>
  </si>
  <si>
    <t>Салат из моркови с сахаром</t>
  </si>
  <si>
    <t>Винегрет овощной</t>
  </si>
  <si>
    <t>№340</t>
  </si>
  <si>
    <t>1 день</t>
  </si>
  <si>
    <t>Каша молочная "Дружба"</t>
  </si>
  <si>
    <t>10 день</t>
  </si>
  <si>
    <t>Начальник Юго-Западного</t>
  </si>
  <si>
    <t>Начальник Отдела Оборазования</t>
  </si>
  <si>
    <t>территориального отдела</t>
  </si>
  <si>
    <t xml:space="preserve">Администрации отдела образования </t>
  </si>
  <si>
    <t>Управления роспотребнадзора</t>
  </si>
  <si>
    <t>"Новосергиевского района Оренбургиской облости"</t>
  </si>
  <si>
    <t>по оренбургской области</t>
  </si>
  <si>
    <t xml:space="preserve">  _________________Н.В. Стародубцева                                 </t>
  </si>
  <si>
    <t>__________________Г.А.Невлер</t>
  </si>
  <si>
    <t>Примерное 12-ти девное меню и пищевая ценность приготовляемых блюд для горячих завтраков и обедов в ОУ Новосергиевского района</t>
  </si>
  <si>
    <t>( с 12 до 18 лет)</t>
  </si>
  <si>
    <t>12-18лет</t>
  </si>
  <si>
    <t>6 день</t>
  </si>
  <si>
    <t>сосиска отварная</t>
  </si>
  <si>
    <t>№92</t>
  </si>
  <si>
    <t>рагу из овощей</t>
  </si>
  <si>
    <t>№ 226</t>
  </si>
  <si>
    <t>№189</t>
  </si>
  <si>
    <t>котлета из говядины на пару</t>
  </si>
  <si>
    <t>пирожок печёный с повидлом</t>
  </si>
  <si>
    <t>200/15</t>
  </si>
  <si>
    <t>каша молочная манная</t>
  </si>
  <si>
    <t>сыр (нарезка)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</si>
  <si>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</si>
  <si>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</si>
  <si>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</si>
  <si>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</si>
  <si>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</si>
  <si>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</si>
  <si>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</si>
  <si>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</si>
  <si>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</si>
  <si>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</si>
  <si>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день</t>
  </si>
  <si>
    <t>11день</t>
  </si>
  <si>
    <t>всего за 12 дней</t>
  </si>
  <si>
    <t>завтрак</t>
  </si>
  <si>
    <t>обед</t>
  </si>
  <si>
    <t xml:space="preserve">в среднем в день </t>
  </si>
  <si>
    <t>№219</t>
  </si>
  <si>
    <t>каша гречневая рассыпчатая</t>
  </si>
  <si>
    <t>№299</t>
  </si>
  <si>
    <t>чай с сахаром</t>
  </si>
  <si>
    <t>№ 4</t>
  </si>
  <si>
    <t xml:space="preserve">с-т: из белокочанной капусты с морковью </t>
  </si>
  <si>
    <t>№ 35</t>
  </si>
  <si>
    <t>!</t>
  </si>
  <si>
    <t>№ 294</t>
  </si>
  <si>
    <t>чай с лимоном</t>
  </si>
  <si>
    <t>№ 9</t>
  </si>
  <si>
    <t>№71</t>
  </si>
  <si>
    <t>№ 163</t>
  </si>
  <si>
    <t>№174</t>
  </si>
  <si>
    <t>тефтели рыбные</t>
  </si>
  <si>
    <t>рис, припущенный с томатом</t>
  </si>
  <si>
    <t>№ 1</t>
  </si>
  <si>
    <t>№ 46</t>
  </si>
  <si>
    <t>Суп картофельный с клёцками</t>
  </si>
  <si>
    <t>250/30</t>
  </si>
  <si>
    <t>№217</t>
  </si>
  <si>
    <t>фрикадельки из кур</t>
  </si>
  <si>
    <t>№ 241</t>
  </si>
  <si>
    <t xml:space="preserve">картофельное пюре </t>
  </si>
  <si>
    <t>№102</t>
  </si>
  <si>
    <t>№ 274</t>
  </si>
  <si>
    <t>№ 56</t>
  </si>
  <si>
    <t>колбаса отварная</t>
  </si>
  <si>
    <t>№ 235</t>
  </si>
  <si>
    <t>шницель из говядины на пару</t>
  </si>
  <si>
    <t>№ 228</t>
  </si>
  <si>
    <t>№ 62</t>
  </si>
  <si>
    <t>№ 211</t>
  </si>
  <si>
    <t>№28</t>
  </si>
  <si>
    <t>Салат из свеклы с чесноком</t>
  </si>
  <si>
    <t>№235</t>
  </si>
  <si>
    <t>№68</t>
  </si>
  <si>
    <t>№106</t>
  </si>
  <si>
    <t>№32</t>
  </si>
  <si>
    <t>Салат из картофеля с солеными огурцами</t>
  </si>
  <si>
    <t>№ 44</t>
  </si>
  <si>
    <t>№201</t>
  </si>
  <si>
    <t>№51</t>
  </si>
  <si>
    <t>№ 41</t>
  </si>
  <si>
    <t>Рассольник домашний</t>
  </si>
  <si>
    <t>№104</t>
  </si>
  <si>
    <t>печенье курабье</t>
  </si>
  <si>
    <t>№ 45</t>
  </si>
  <si>
    <t>Суп картофельный с бобовыми</t>
  </si>
  <si>
    <t>№ 123</t>
  </si>
  <si>
    <t>№227</t>
  </si>
  <si>
    <t>_____________2019г</t>
  </si>
  <si>
    <t>___________________2019г</t>
  </si>
  <si>
    <t>на 2019-2020 учебный год.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</si>
</sst>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6"/>
      <color rgb="FF000000"/>
      <name val="Trebuchet MS"/>
      <family val="2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" fillId="0" borderId="0" xfId="0" applyFont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1" fillId="0" borderId="0" xfId="0" applyNumberFormat="1" applyFont="1"/>
    <xf numFmtId="2" fontId="6" fillId="0" borderId="4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64" fontId="6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2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1" fillId="0" borderId="0" xfId="0" applyFont="1" applyFill="1"/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3" fillId="0" borderId="0" xfId="0" applyFont="1" applyFill="1"/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9" fillId="0" borderId="4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1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0" fontId="13" fillId="0" borderId="0" xfId="0" applyFont="1" applyFill="1" applyBorder="1"/>
    <xf numFmtId="2" fontId="2" fillId="0" borderId="1" xfId="0" applyNumberFormat="1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Alignment="1"/>
    <xf numFmtId="0" fontId="2" fillId="0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164" fontId="3" fillId="0" borderId="4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Font="1" applyBorder="1"/>
    <xf numFmtId="2" fontId="12" fillId="0" borderId="4" xfId="0" applyNumberFormat="1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60" zoomScaleNormal="100" workbookViewId="0">
      <selection activeCell="D7" sqref="D7"/>
    </sheetView>
  </sheetViews>
  <sheetFormatPr defaultRowHeight="15"/>
  <cols>
    <col min="1" max="1" width="0.85546875" style="28" customWidth="1"/>
    <col min="2" max="2" width="9.140625" style="28"/>
    <col min="3" max="3" width="19.140625" style="28" customWidth="1"/>
    <col min="4" max="4" width="6.7109375" style="28" customWidth="1"/>
    <col min="5" max="5" width="7.140625" style="28" customWidth="1"/>
    <col min="6" max="6" width="7.28515625" style="28" customWidth="1"/>
    <col min="7" max="7" width="8.42578125" style="28" customWidth="1"/>
    <col min="8" max="8" width="10" style="28" customWidth="1"/>
    <col min="9" max="9" width="6.42578125" style="28" customWidth="1"/>
    <col min="10" max="10" width="7.7109375" style="28" customWidth="1"/>
    <col min="11" max="11" width="6.5703125" style="28" customWidth="1"/>
    <col min="12" max="12" width="5.85546875" style="28" customWidth="1"/>
    <col min="13" max="13" width="8" style="28" customWidth="1"/>
    <col min="14" max="14" width="7.85546875" style="28" customWidth="1"/>
    <col min="15" max="15" width="8.7109375" style="28" customWidth="1"/>
    <col min="16" max="16" width="7.42578125" style="28" customWidth="1"/>
    <col min="17" max="17" width="9.140625" style="28" customWidth="1"/>
    <col min="18" max="16384" width="9.140625" style="28"/>
  </cols>
  <sheetData>
    <row r="1" spans="1:19" s="130" customFormat="1" ht="18.75">
      <c r="A1" s="127"/>
      <c r="B1" s="128" t="s">
        <v>69</v>
      </c>
      <c r="C1" s="128"/>
      <c r="D1" s="128"/>
      <c r="E1" s="128"/>
      <c r="F1" s="128"/>
      <c r="G1" s="128"/>
      <c r="H1" s="128"/>
      <c r="I1" s="128"/>
      <c r="J1" s="129" t="s">
        <v>70</v>
      </c>
      <c r="K1" s="128"/>
      <c r="L1" s="128"/>
      <c r="M1" s="128"/>
      <c r="N1" s="128"/>
      <c r="O1" s="128"/>
      <c r="P1" s="128"/>
      <c r="Q1" s="128"/>
      <c r="R1" s="128"/>
      <c r="S1" s="128"/>
    </row>
    <row r="2" spans="1:19" s="130" customFormat="1" ht="18.75">
      <c r="A2" s="127"/>
      <c r="B2" s="128" t="s">
        <v>71</v>
      </c>
      <c r="C2" s="128"/>
      <c r="D2" s="128"/>
      <c r="E2" s="128"/>
      <c r="F2" s="128"/>
      <c r="G2" s="128"/>
      <c r="H2" s="128"/>
      <c r="I2" s="128"/>
      <c r="J2" s="129" t="s">
        <v>72</v>
      </c>
      <c r="K2" s="128"/>
      <c r="L2" s="128"/>
      <c r="M2" s="128"/>
      <c r="N2" s="128"/>
      <c r="O2" s="128"/>
      <c r="P2" s="128"/>
      <c r="Q2" s="128"/>
      <c r="R2" s="128"/>
      <c r="S2" s="128"/>
    </row>
    <row r="3" spans="1:19" s="130" customFormat="1" ht="18.75">
      <c r="A3" s="127"/>
      <c r="B3" s="128" t="s">
        <v>73</v>
      </c>
      <c r="C3" s="128"/>
      <c r="D3" s="128"/>
      <c r="E3" s="128"/>
      <c r="F3" s="128"/>
      <c r="G3" s="128"/>
      <c r="H3" s="128"/>
      <c r="I3" s="128"/>
      <c r="J3" s="129" t="s">
        <v>74</v>
      </c>
      <c r="K3" s="128"/>
      <c r="L3" s="128"/>
      <c r="M3" s="128"/>
      <c r="N3" s="128"/>
      <c r="O3" s="128"/>
      <c r="P3" s="128"/>
      <c r="Q3" s="128"/>
      <c r="R3" s="128"/>
      <c r="S3" s="128"/>
    </row>
    <row r="4" spans="1:19" s="130" customFormat="1" ht="18.75">
      <c r="A4" s="131"/>
      <c r="B4" s="128" t="s">
        <v>75</v>
      </c>
      <c r="C4" s="128"/>
      <c r="D4" s="128"/>
      <c r="E4" s="128"/>
      <c r="F4" s="128"/>
      <c r="G4" s="128"/>
      <c r="H4" s="128"/>
      <c r="I4" s="128"/>
      <c r="J4" s="129" t="s">
        <v>76</v>
      </c>
      <c r="K4" s="128"/>
      <c r="L4" s="128"/>
      <c r="M4" s="128"/>
      <c r="N4" s="128"/>
      <c r="O4" s="128"/>
      <c r="P4" s="128"/>
      <c r="Q4" s="128"/>
      <c r="R4" s="128"/>
      <c r="S4" s="128"/>
    </row>
    <row r="5" spans="1:19" s="130" customFormat="1" ht="18.75">
      <c r="A5" s="131"/>
      <c r="B5" s="128" t="s">
        <v>77</v>
      </c>
      <c r="C5" s="128"/>
      <c r="D5" s="128"/>
      <c r="E5" s="128"/>
      <c r="F5" s="128"/>
      <c r="G5" s="128"/>
      <c r="H5" s="128"/>
      <c r="I5" s="128"/>
      <c r="J5" s="129"/>
      <c r="K5" s="125" t="s">
        <v>160</v>
      </c>
      <c r="L5" s="128"/>
      <c r="M5" s="128"/>
      <c r="N5" s="128"/>
      <c r="O5" s="128"/>
      <c r="P5" s="128"/>
      <c r="Q5" s="128"/>
      <c r="R5" s="128"/>
      <c r="S5" s="128"/>
    </row>
    <row r="6" spans="1:19" s="130" customFormat="1" ht="18.75">
      <c r="A6" s="131"/>
      <c r="B6" s="125" t="s">
        <v>159</v>
      </c>
      <c r="C6" s="128"/>
      <c r="D6" s="128"/>
      <c r="E6" s="128"/>
      <c r="F6" s="128"/>
      <c r="G6" s="128"/>
      <c r="H6" s="128"/>
      <c r="I6" s="128"/>
      <c r="J6" s="129"/>
      <c r="K6" s="128"/>
      <c r="L6" s="128"/>
      <c r="M6" s="128"/>
      <c r="N6" s="128"/>
      <c r="O6" s="128"/>
      <c r="P6" s="128"/>
      <c r="Q6" s="128"/>
      <c r="R6" s="128"/>
      <c r="S6" s="128"/>
    </row>
    <row r="7" spans="1:19" s="130" customFormat="1" ht="18.75">
      <c r="A7" s="131"/>
      <c r="B7" s="128"/>
      <c r="C7" s="128"/>
      <c r="D7" s="128"/>
      <c r="E7" s="128"/>
      <c r="F7" s="128"/>
      <c r="G7" s="128"/>
      <c r="H7" s="128"/>
      <c r="I7" s="128"/>
      <c r="J7" s="129"/>
      <c r="K7" s="128"/>
      <c r="L7" s="128"/>
      <c r="M7" s="128"/>
      <c r="N7" s="128"/>
      <c r="O7" s="128"/>
      <c r="P7" s="128"/>
      <c r="Q7" s="128"/>
      <c r="R7" s="128"/>
      <c r="S7" s="128"/>
    </row>
    <row r="8" spans="1:19" s="130" customFormat="1" ht="18.75">
      <c r="A8" s="131"/>
      <c r="B8" s="128"/>
      <c r="C8" s="128"/>
      <c r="D8" s="128"/>
      <c r="E8" s="128"/>
      <c r="F8" s="128"/>
      <c r="G8" s="128"/>
      <c r="H8" s="128"/>
      <c r="I8" s="128"/>
      <c r="J8" s="129"/>
      <c r="K8" s="128"/>
      <c r="L8" s="128"/>
      <c r="M8" s="128"/>
      <c r="N8" s="128"/>
      <c r="O8" s="128"/>
      <c r="P8" s="128"/>
      <c r="Q8" s="128"/>
      <c r="R8" s="128"/>
      <c r="S8" s="128"/>
    </row>
    <row r="9" spans="1:19" s="130" customFormat="1" ht="18.75">
      <c r="A9" s="131"/>
      <c r="B9" s="128"/>
      <c r="C9" s="128"/>
      <c r="D9" s="128"/>
      <c r="E9" s="128"/>
      <c r="F9" s="128"/>
      <c r="G9" s="128"/>
      <c r="H9" s="128"/>
      <c r="I9" s="128"/>
      <c r="J9" s="129"/>
      <c r="K9" s="128"/>
      <c r="L9" s="128"/>
      <c r="M9" s="128"/>
      <c r="N9" s="128"/>
      <c r="O9" s="128"/>
      <c r="P9" s="128"/>
      <c r="Q9" s="128"/>
      <c r="R9" s="128"/>
      <c r="S9" s="128"/>
    </row>
    <row r="10" spans="1:19" s="130" customFormat="1" ht="18.75">
      <c r="A10" s="131"/>
      <c r="B10" s="128" t="s">
        <v>78</v>
      </c>
      <c r="C10" s="128"/>
      <c r="D10" s="128"/>
      <c r="E10" s="128"/>
      <c r="F10" s="128"/>
      <c r="G10" s="128"/>
      <c r="H10" s="128"/>
      <c r="I10" s="128"/>
      <c r="J10" s="129"/>
      <c r="K10" s="128"/>
      <c r="L10" s="128"/>
      <c r="M10" s="128"/>
      <c r="N10" s="128"/>
      <c r="O10" s="128"/>
      <c r="P10" s="128"/>
      <c r="Q10" s="128"/>
      <c r="R10" s="128"/>
      <c r="S10" s="128"/>
    </row>
    <row r="11" spans="1:19" s="130" customFormat="1" ht="18.75">
      <c r="A11" s="131"/>
      <c r="B11" s="128"/>
      <c r="C11" s="128"/>
      <c r="D11" s="128"/>
      <c r="E11" s="128"/>
      <c r="F11" s="128"/>
      <c r="G11" s="128"/>
      <c r="H11" s="128"/>
      <c r="I11" s="128"/>
      <c r="J11" s="129"/>
      <c r="K11" s="128"/>
      <c r="L11" s="128"/>
      <c r="M11" s="128"/>
      <c r="N11" s="128"/>
      <c r="O11" s="128"/>
      <c r="P11" s="128"/>
      <c r="Q11" s="128"/>
      <c r="R11" s="128"/>
      <c r="S11" s="128"/>
    </row>
    <row r="12" spans="1:19" s="130" customFormat="1" ht="18.75">
      <c r="A12" s="131"/>
      <c r="B12" s="128"/>
      <c r="C12" s="125" t="s">
        <v>161</v>
      </c>
      <c r="D12" s="128"/>
      <c r="E12" s="128"/>
      <c r="F12" s="128" t="s">
        <v>79</v>
      </c>
      <c r="G12" s="128"/>
      <c r="H12" s="128"/>
      <c r="I12" s="128"/>
      <c r="J12" s="129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s="130" customFormat="1" ht="18.75">
      <c r="A13" s="131"/>
      <c r="B13" s="128"/>
      <c r="C13" s="132"/>
      <c r="D13" s="128"/>
      <c r="E13" s="128"/>
      <c r="F13" s="128"/>
      <c r="G13" s="128"/>
      <c r="H13" s="128"/>
      <c r="I13" s="128"/>
      <c r="J13" s="129"/>
      <c r="K13" s="128"/>
      <c r="L13" s="128"/>
      <c r="M13" s="128"/>
      <c r="N13" s="128"/>
      <c r="O13" s="128"/>
      <c r="P13" s="128"/>
      <c r="Q13" s="128"/>
    </row>
    <row r="15" spans="1:19" ht="30" customHeight="1">
      <c r="B15" s="139" t="s">
        <v>19</v>
      </c>
      <c r="C15" s="142" t="s">
        <v>0</v>
      </c>
      <c r="D15" s="142" t="s">
        <v>1</v>
      </c>
      <c r="E15" s="142" t="s">
        <v>2</v>
      </c>
      <c r="F15" s="142" t="s">
        <v>3</v>
      </c>
      <c r="G15" s="142" t="s">
        <v>4</v>
      </c>
      <c r="H15" s="139" t="s">
        <v>5</v>
      </c>
      <c r="I15" s="142" t="s">
        <v>6</v>
      </c>
      <c r="J15" s="142"/>
      <c r="K15" s="142"/>
      <c r="L15" s="142"/>
      <c r="M15" s="142" t="s">
        <v>7</v>
      </c>
      <c r="N15" s="142"/>
      <c r="O15" s="142"/>
      <c r="P15" s="142"/>
    </row>
    <row r="16" spans="1:19" ht="5.25" customHeight="1">
      <c r="B16" s="140"/>
      <c r="C16" s="142"/>
      <c r="D16" s="142"/>
      <c r="E16" s="142"/>
      <c r="F16" s="142"/>
      <c r="G16" s="142"/>
      <c r="H16" s="140"/>
      <c r="I16" s="142"/>
      <c r="J16" s="142"/>
      <c r="K16" s="142"/>
      <c r="L16" s="142"/>
      <c r="M16" s="142"/>
      <c r="N16" s="142"/>
      <c r="O16" s="142"/>
      <c r="P16" s="142"/>
    </row>
    <row r="17" spans="2:18" hidden="1">
      <c r="B17" s="141"/>
      <c r="C17" s="142"/>
      <c r="D17" s="142"/>
      <c r="E17" s="142"/>
      <c r="F17" s="142"/>
      <c r="G17" s="142"/>
      <c r="H17" s="141"/>
      <c r="I17" s="142"/>
      <c r="J17" s="142"/>
      <c r="K17" s="142"/>
      <c r="L17" s="142"/>
      <c r="M17" s="142"/>
      <c r="N17" s="142"/>
      <c r="O17" s="142"/>
      <c r="P17" s="142"/>
    </row>
    <row r="18" spans="2:18">
      <c r="B18" s="25" t="s">
        <v>80</v>
      </c>
      <c r="C18" s="25"/>
      <c r="D18" s="25"/>
      <c r="E18" s="25"/>
      <c r="F18" s="25"/>
      <c r="G18" s="25"/>
      <c r="H18" s="25"/>
      <c r="I18" s="25" t="s">
        <v>8</v>
      </c>
      <c r="J18" s="25" t="s">
        <v>9</v>
      </c>
      <c r="K18" s="25" t="s">
        <v>10</v>
      </c>
      <c r="L18" s="25" t="s">
        <v>11</v>
      </c>
      <c r="M18" s="25" t="s">
        <v>12</v>
      </c>
      <c r="N18" s="25" t="s">
        <v>13</v>
      </c>
      <c r="O18" s="25" t="s">
        <v>14</v>
      </c>
      <c r="P18" s="25" t="s">
        <v>15</v>
      </c>
      <c r="Q18" s="8"/>
    </row>
    <row r="19" spans="2:18">
      <c r="B19" s="3" t="s">
        <v>66</v>
      </c>
      <c r="C19" s="3" t="s">
        <v>21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"/>
      <c r="Q19" s="40"/>
    </row>
    <row r="20" spans="2:18" s="63" customFormat="1" ht="18.75" customHeight="1">
      <c r="B20" s="60" t="s">
        <v>86</v>
      </c>
      <c r="C20" s="60" t="s">
        <v>87</v>
      </c>
      <c r="D20" s="86">
        <v>100</v>
      </c>
      <c r="E20" s="87">
        <v>15.25</v>
      </c>
      <c r="F20" s="87">
        <v>16.73</v>
      </c>
      <c r="G20" s="87">
        <v>8.1999999999999993</v>
      </c>
      <c r="H20" s="87">
        <v>247.5</v>
      </c>
      <c r="I20" s="87">
        <v>0</v>
      </c>
      <c r="J20" s="87">
        <v>1.1100000000000001</v>
      </c>
      <c r="K20" s="87">
        <v>0</v>
      </c>
      <c r="L20" s="87">
        <v>0</v>
      </c>
      <c r="M20" s="87">
        <v>9.3000000000000007</v>
      </c>
      <c r="N20" s="87">
        <v>4.3</v>
      </c>
      <c r="O20" s="87">
        <v>19.03</v>
      </c>
      <c r="P20" s="87">
        <v>0.28000000000000003</v>
      </c>
      <c r="Q20" s="8"/>
      <c r="R20" s="62"/>
    </row>
    <row r="21" spans="2:18" s="63" customFormat="1" ht="30.75" customHeight="1">
      <c r="B21" s="60" t="s">
        <v>108</v>
      </c>
      <c r="C21" s="60" t="s">
        <v>109</v>
      </c>
      <c r="D21" s="86">
        <v>180</v>
      </c>
      <c r="E21" s="87">
        <v>9.27</v>
      </c>
      <c r="F21" s="87">
        <v>5.31</v>
      </c>
      <c r="G21" s="87">
        <v>52.8</v>
      </c>
      <c r="H21" s="87">
        <v>299.76</v>
      </c>
      <c r="I21" s="87">
        <v>5.6250000000000001E-2</v>
      </c>
      <c r="J21" s="87">
        <v>6.7500000000000004E-2</v>
      </c>
      <c r="K21" s="87">
        <v>1.4999999999999999E-2</v>
      </c>
      <c r="L21" s="87">
        <v>0.13500000000000001</v>
      </c>
      <c r="M21" s="87">
        <v>7.035000000000001</v>
      </c>
      <c r="N21" s="87">
        <v>6.3525</v>
      </c>
      <c r="O21" s="87">
        <v>30.6</v>
      </c>
      <c r="P21" s="87">
        <v>0.35249999999999998</v>
      </c>
      <c r="Q21" s="45"/>
    </row>
    <row r="22" spans="2:18" s="63" customFormat="1" ht="18.75" customHeight="1">
      <c r="B22" s="60" t="s">
        <v>23</v>
      </c>
      <c r="C22" s="60" t="s">
        <v>24</v>
      </c>
      <c r="D22" s="61">
        <v>50</v>
      </c>
      <c r="E22" s="61">
        <v>0.27</v>
      </c>
      <c r="F22" s="61">
        <v>1.83</v>
      </c>
      <c r="G22" s="61">
        <v>2.62</v>
      </c>
      <c r="H22" s="61">
        <v>28.07</v>
      </c>
      <c r="I22" s="61">
        <v>7.4999999999999997E-2</v>
      </c>
      <c r="J22" s="61">
        <v>0.04</v>
      </c>
      <c r="K22" s="61">
        <v>2.8000000000000001E-2</v>
      </c>
      <c r="L22" s="61">
        <v>0.15</v>
      </c>
      <c r="M22" s="61">
        <v>7.9</v>
      </c>
      <c r="N22" s="61">
        <v>3</v>
      </c>
      <c r="O22" s="61">
        <v>5.32</v>
      </c>
      <c r="P22" s="61">
        <v>0.48</v>
      </c>
      <c r="Q22" s="8"/>
    </row>
    <row r="23" spans="2:18" s="63" customFormat="1" ht="32.25" customHeight="1">
      <c r="B23" s="60" t="s">
        <v>110</v>
      </c>
      <c r="C23" s="60" t="s">
        <v>111</v>
      </c>
      <c r="D23" s="61">
        <v>200</v>
      </c>
      <c r="E23" s="61">
        <v>0</v>
      </c>
      <c r="F23" s="61">
        <v>0</v>
      </c>
      <c r="G23" s="61">
        <v>11.28</v>
      </c>
      <c r="H23" s="61">
        <v>45.12</v>
      </c>
      <c r="I23" s="61">
        <v>0.03</v>
      </c>
      <c r="J23" s="61">
        <v>46.8</v>
      </c>
      <c r="K23" s="61">
        <v>0</v>
      </c>
      <c r="L23" s="61">
        <v>0</v>
      </c>
      <c r="M23" s="61">
        <v>32.4</v>
      </c>
      <c r="N23" s="61">
        <v>21</v>
      </c>
      <c r="O23" s="61">
        <v>25</v>
      </c>
      <c r="P23" s="61">
        <v>0.7</v>
      </c>
      <c r="Q23" s="62"/>
    </row>
    <row r="24" spans="2:18" s="63" customFormat="1" ht="18" customHeight="1">
      <c r="B24" s="65"/>
      <c r="C24" s="66" t="s">
        <v>22</v>
      </c>
      <c r="D24" s="67">
        <v>20</v>
      </c>
      <c r="E24" s="67">
        <v>2.27</v>
      </c>
      <c r="F24" s="67">
        <v>0.32</v>
      </c>
      <c r="G24" s="67">
        <v>14.56</v>
      </c>
      <c r="H24" s="67">
        <v>66.88</v>
      </c>
      <c r="I24" s="67">
        <v>0.08</v>
      </c>
      <c r="J24" s="67">
        <v>0</v>
      </c>
      <c r="K24" s="67">
        <v>0</v>
      </c>
      <c r="L24" s="67">
        <v>0.4</v>
      </c>
      <c r="M24" s="67">
        <v>9.1999999999999993</v>
      </c>
      <c r="N24" s="67">
        <v>13.2</v>
      </c>
      <c r="O24" s="67">
        <v>33.6</v>
      </c>
      <c r="P24" s="61">
        <v>0.76</v>
      </c>
      <c r="Q24" s="9"/>
    </row>
    <row r="25" spans="2:18" s="63" customFormat="1" ht="18.75" customHeight="1">
      <c r="B25" s="65"/>
      <c r="C25" s="66"/>
      <c r="D25" s="68"/>
      <c r="E25" s="93">
        <f>SUM(E20:E24)</f>
        <v>27.06</v>
      </c>
      <c r="F25" s="93">
        <f t="shared" ref="F25:P25" si="0">SUM(F20:F24)</f>
        <v>24.189999999999998</v>
      </c>
      <c r="G25" s="93">
        <f t="shared" si="0"/>
        <v>89.46</v>
      </c>
      <c r="H25" s="93">
        <f t="shared" si="0"/>
        <v>687.33</v>
      </c>
      <c r="I25" s="93">
        <f t="shared" si="0"/>
        <v>0.24125000000000002</v>
      </c>
      <c r="J25" s="93">
        <f t="shared" si="0"/>
        <v>48.017499999999998</v>
      </c>
      <c r="K25" s="93">
        <f t="shared" si="0"/>
        <v>4.2999999999999997E-2</v>
      </c>
      <c r="L25" s="93">
        <f t="shared" si="0"/>
        <v>0.68500000000000005</v>
      </c>
      <c r="M25" s="93">
        <f t="shared" si="0"/>
        <v>65.834999999999994</v>
      </c>
      <c r="N25" s="93">
        <f t="shared" si="0"/>
        <v>47.852500000000006</v>
      </c>
      <c r="O25" s="93">
        <f t="shared" si="0"/>
        <v>113.55000000000001</v>
      </c>
      <c r="P25" s="93">
        <f t="shared" si="0"/>
        <v>2.5724999999999998</v>
      </c>
      <c r="Q25" s="9"/>
    </row>
    <row r="26" spans="2:18" s="63" customFormat="1" ht="18.75" customHeight="1">
      <c r="B26" s="60"/>
      <c r="C26" s="66"/>
      <c r="D26" s="68"/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71"/>
      <c r="Q26" s="94"/>
    </row>
    <row r="27" spans="2:18" s="63" customFormat="1">
      <c r="B27" s="60"/>
      <c r="C27" s="60"/>
      <c r="D27" s="60"/>
      <c r="E27" s="71"/>
      <c r="F27" s="71"/>
      <c r="G27" s="71"/>
      <c r="H27" s="71"/>
      <c r="I27" s="60"/>
      <c r="J27" s="60"/>
      <c r="K27" s="60"/>
      <c r="L27" s="60"/>
      <c r="M27" s="60"/>
      <c r="N27" s="60"/>
      <c r="O27" s="60"/>
      <c r="P27" s="60"/>
      <c r="Q27" s="62"/>
    </row>
    <row r="28" spans="2:18" s="63" customFormat="1">
      <c r="B28" s="60"/>
      <c r="C28" s="95" t="s">
        <v>20</v>
      </c>
      <c r="D28" s="60"/>
      <c r="E28" s="96"/>
      <c r="F28" s="96"/>
      <c r="G28" s="96"/>
      <c r="H28" s="96"/>
      <c r="I28" s="60"/>
      <c r="J28" s="60"/>
      <c r="K28" s="60"/>
      <c r="L28" s="60"/>
      <c r="M28" s="60"/>
      <c r="N28" s="60"/>
      <c r="O28" s="60"/>
      <c r="P28" s="60"/>
      <c r="Q28" s="62"/>
    </row>
    <row r="29" spans="2:18" s="63" customFormat="1" ht="44.25" customHeight="1">
      <c r="B29" s="60" t="s">
        <v>112</v>
      </c>
      <c r="C29" s="60" t="s">
        <v>113</v>
      </c>
      <c r="D29" s="61">
        <v>100</v>
      </c>
      <c r="E29" s="71">
        <v>0.83</v>
      </c>
      <c r="F29" s="71">
        <v>5.05</v>
      </c>
      <c r="G29" s="71">
        <v>5.31</v>
      </c>
      <c r="H29" s="71">
        <v>70.02</v>
      </c>
      <c r="I29" s="71">
        <v>0</v>
      </c>
      <c r="J29" s="71">
        <v>10.3</v>
      </c>
      <c r="K29" s="71">
        <v>0</v>
      </c>
      <c r="L29" s="71">
        <v>0.6</v>
      </c>
      <c r="M29" s="71">
        <v>36</v>
      </c>
      <c r="N29" s="71">
        <v>14.7</v>
      </c>
      <c r="O29" s="71">
        <v>25.2</v>
      </c>
      <c r="P29" s="71">
        <v>1.2</v>
      </c>
      <c r="Q29" s="62"/>
    </row>
    <row r="30" spans="2:18" s="55" customFormat="1" ht="30.75" customHeight="1">
      <c r="B30" s="82" t="s">
        <v>114</v>
      </c>
      <c r="C30" s="82" t="s">
        <v>36</v>
      </c>
      <c r="D30" s="97">
        <v>250</v>
      </c>
      <c r="E30" s="98">
        <v>1.92</v>
      </c>
      <c r="F30" s="98">
        <v>6.33</v>
      </c>
      <c r="G30" s="98">
        <v>10.7</v>
      </c>
      <c r="H30" s="98">
        <v>104.15</v>
      </c>
      <c r="I30" s="98">
        <v>0.1</v>
      </c>
      <c r="J30" s="98">
        <v>7.1</v>
      </c>
      <c r="K30" s="98">
        <v>0.3</v>
      </c>
      <c r="L30" s="98">
        <v>0</v>
      </c>
      <c r="M30" s="98">
        <v>49.6</v>
      </c>
      <c r="N30" s="98">
        <v>26.3</v>
      </c>
      <c r="O30" s="98">
        <v>74.7</v>
      </c>
      <c r="P30" s="76">
        <v>1.5</v>
      </c>
      <c r="Q30" s="51"/>
    </row>
    <row r="31" spans="2:18" s="63" customFormat="1" ht="30.75" customHeight="1">
      <c r="B31" s="71" t="s">
        <v>48</v>
      </c>
      <c r="C31" s="71" t="s">
        <v>55</v>
      </c>
      <c r="D31" s="61">
        <v>280</v>
      </c>
      <c r="E31" s="71">
        <v>3.73</v>
      </c>
      <c r="F31" s="71">
        <v>9.0299999999999994</v>
      </c>
      <c r="G31" s="71">
        <v>16.170000000000002</v>
      </c>
      <c r="H31" s="71">
        <v>492.39</v>
      </c>
      <c r="I31" s="71">
        <v>0.08</v>
      </c>
      <c r="J31" s="71">
        <v>4</v>
      </c>
      <c r="K31" s="71">
        <v>0</v>
      </c>
      <c r="L31" s="71">
        <v>0.56000000000000005</v>
      </c>
      <c r="M31" s="71">
        <v>18.32</v>
      </c>
      <c r="N31" s="71">
        <v>16.239999999999998</v>
      </c>
      <c r="O31" s="71">
        <v>36.96</v>
      </c>
      <c r="P31" s="71">
        <v>0.72</v>
      </c>
      <c r="Q31" s="9"/>
    </row>
    <row r="32" spans="2:18" s="63" customFormat="1" ht="18.75" customHeight="1">
      <c r="B32" s="60" t="s">
        <v>61</v>
      </c>
      <c r="C32" s="60" t="s">
        <v>25</v>
      </c>
      <c r="D32" s="61">
        <v>200</v>
      </c>
      <c r="E32" s="61">
        <v>0.56000000000000005</v>
      </c>
      <c r="F32" s="61">
        <v>0</v>
      </c>
      <c r="G32" s="61">
        <v>27.89</v>
      </c>
      <c r="H32" s="61">
        <v>115.79</v>
      </c>
      <c r="I32" s="61">
        <v>0.03</v>
      </c>
      <c r="J32" s="61">
        <v>46.8</v>
      </c>
      <c r="K32" s="61">
        <v>0</v>
      </c>
      <c r="L32" s="61">
        <v>0</v>
      </c>
      <c r="M32" s="61">
        <v>32.4</v>
      </c>
      <c r="N32" s="61">
        <v>21</v>
      </c>
      <c r="O32" s="61">
        <v>25</v>
      </c>
      <c r="P32" s="61">
        <v>0.7</v>
      </c>
      <c r="Q32" s="8"/>
    </row>
    <row r="33" spans="2:17">
      <c r="B33" s="4"/>
      <c r="C33" s="56" t="s">
        <v>22</v>
      </c>
      <c r="D33" s="38">
        <v>50</v>
      </c>
      <c r="E33" s="38">
        <v>5.67</v>
      </c>
      <c r="F33" s="38">
        <v>0.8</v>
      </c>
      <c r="G33" s="38">
        <v>36.4</v>
      </c>
      <c r="H33" s="38">
        <v>167.2</v>
      </c>
      <c r="I33" s="38">
        <v>0.12</v>
      </c>
      <c r="J33" s="38">
        <v>0</v>
      </c>
      <c r="K33" s="38">
        <v>0</v>
      </c>
      <c r="L33" s="38">
        <v>1.32</v>
      </c>
      <c r="M33" s="38">
        <v>21</v>
      </c>
      <c r="N33" s="38">
        <v>28.2</v>
      </c>
      <c r="O33" s="38">
        <v>94.8</v>
      </c>
      <c r="P33" s="38">
        <v>2.34</v>
      </c>
      <c r="Q33" s="8" t="s">
        <v>115</v>
      </c>
    </row>
    <row r="34" spans="2:17" s="6" customFormat="1">
      <c r="B34" s="1"/>
      <c r="C34" s="1"/>
      <c r="D34" s="1"/>
      <c r="E34" s="52">
        <f>SUM(E29:E33)</f>
        <v>12.71</v>
      </c>
      <c r="F34" s="52">
        <f t="shared" ref="F34:P34" si="1">SUM(F29:F33)</f>
        <v>21.209999999999997</v>
      </c>
      <c r="G34" s="52">
        <f t="shared" si="1"/>
        <v>96.47</v>
      </c>
      <c r="H34" s="52">
        <f t="shared" si="1"/>
        <v>949.55</v>
      </c>
      <c r="I34" s="52">
        <f t="shared" si="1"/>
        <v>0.32999999999999996</v>
      </c>
      <c r="J34" s="52">
        <f t="shared" si="1"/>
        <v>68.199999999999989</v>
      </c>
      <c r="K34" s="52">
        <f t="shared" si="1"/>
        <v>0.3</v>
      </c>
      <c r="L34" s="52">
        <f t="shared" si="1"/>
        <v>2.4800000000000004</v>
      </c>
      <c r="M34" s="52">
        <f t="shared" si="1"/>
        <v>157.32</v>
      </c>
      <c r="N34" s="52">
        <f t="shared" si="1"/>
        <v>106.44</v>
      </c>
      <c r="O34" s="52">
        <f t="shared" si="1"/>
        <v>256.66000000000003</v>
      </c>
      <c r="P34" s="52">
        <f t="shared" si="1"/>
        <v>6.46</v>
      </c>
      <c r="Q34" s="39"/>
    </row>
    <row r="35" spans="2:17">
      <c r="B35" s="25"/>
      <c r="C35" s="25"/>
      <c r="D35" s="25"/>
      <c r="E35" s="2"/>
      <c r="F35" s="2"/>
      <c r="G35" s="2"/>
      <c r="H35" s="2"/>
      <c r="I35" s="25"/>
      <c r="J35" s="25"/>
      <c r="K35" s="25"/>
      <c r="L35" s="25"/>
      <c r="M35" s="25"/>
      <c r="N35" s="25"/>
      <c r="O35" s="25"/>
      <c r="P35" s="25"/>
    </row>
    <row r="36" spans="2:17" ht="15" customHeight="1">
      <c r="B36" s="25"/>
      <c r="C36" s="1" t="s">
        <v>18</v>
      </c>
      <c r="D36" s="25"/>
      <c r="E36" s="22">
        <f>SUM(E25+E34)</f>
        <v>39.769999999999996</v>
      </c>
      <c r="F36" s="22">
        <f t="shared" ref="F36:P36" si="2">SUM(F25+F34)</f>
        <v>45.399999999999991</v>
      </c>
      <c r="G36" s="22">
        <f t="shared" si="2"/>
        <v>185.93</v>
      </c>
      <c r="H36" s="22">
        <f t="shared" si="2"/>
        <v>1636.88</v>
      </c>
      <c r="I36" s="22">
        <f t="shared" si="2"/>
        <v>0.57125000000000004</v>
      </c>
      <c r="J36" s="22">
        <f t="shared" si="2"/>
        <v>116.21749999999999</v>
      </c>
      <c r="K36" s="22">
        <f t="shared" si="2"/>
        <v>0.34299999999999997</v>
      </c>
      <c r="L36" s="22">
        <f t="shared" si="2"/>
        <v>3.1650000000000005</v>
      </c>
      <c r="M36" s="22">
        <f t="shared" si="2"/>
        <v>223.15499999999997</v>
      </c>
      <c r="N36" s="22">
        <f t="shared" si="2"/>
        <v>154.29250000000002</v>
      </c>
      <c r="O36" s="22">
        <f t="shared" si="2"/>
        <v>370.21000000000004</v>
      </c>
      <c r="P36" s="22">
        <f t="shared" si="2"/>
        <v>9.0324999999999989</v>
      </c>
    </row>
  </sheetData>
  <mergeCells count="9">
    <mergeCell ref="H15:H17"/>
    <mergeCell ref="I15:L17"/>
    <mergeCell ref="M15:P17"/>
    <mergeCell ref="B15:B17"/>
    <mergeCell ref="C15:C17"/>
    <mergeCell ref="D15:D17"/>
    <mergeCell ref="E15:E17"/>
    <mergeCell ref="F15:F17"/>
    <mergeCell ref="G15:G1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24"/>
  <sheetViews>
    <sheetView view="pageBreakPreview" zoomScale="60" zoomScaleNormal="100" workbookViewId="0">
      <selection activeCell="T13" sqref="T13"/>
    </sheetView>
  </sheetViews>
  <sheetFormatPr defaultRowHeight="15"/>
  <cols>
    <col min="1" max="1" width="2.28515625" style="36" customWidth="1"/>
    <col min="2" max="2" width="9.140625" style="36"/>
    <col min="3" max="3" width="20.28515625" style="36" customWidth="1"/>
    <col min="4" max="4" width="7.28515625" style="36" customWidth="1"/>
    <col min="5" max="5" width="6.7109375" style="36" customWidth="1"/>
    <col min="6" max="7" width="7.5703125" style="36" customWidth="1"/>
    <col min="8" max="8" width="9.140625" style="36" customWidth="1"/>
    <col min="9" max="9" width="6.28515625" style="36" customWidth="1"/>
    <col min="10" max="10" width="6.42578125" style="36" customWidth="1"/>
    <col min="11" max="11" width="6.85546875" style="36" customWidth="1"/>
    <col min="12" max="12" width="6.28515625" style="36" customWidth="1"/>
    <col min="13" max="13" width="8.42578125" style="36" customWidth="1"/>
    <col min="14" max="14" width="8" style="36" customWidth="1"/>
    <col min="15" max="15" width="7.85546875" style="36" customWidth="1"/>
    <col min="16" max="16" width="7.7109375" style="36" customWidth="1"/>
    <col min="17" max="17" width="2.28515625" style="36" bestFit="1" customWidth="1"/>
    <col min="18" max="16384" width="9.140625" style="36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40"/>
    </row>
    <row r="3" spans="2:18" ht="3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  <c r="R3" s="40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  <c r="R4" s="40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  <c r="R5" s="40"/>
    </row>
    <row r="6" spans="2:18">
      <c r="B6" s="3" t="s">
        <v>68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40"/>
    </row>
    <row r="7" spans="2:18" s="63" customFormat="1" ht="18.75" customHeight="1">
      <c r="B7" s="60" t="s">
        <v>86</v>
      </c>
      <c r="C7" s="60" t="s">
        <v>87</v>
      </c>
      <c r="D7" s="86">
        <v>100</v>
      </c>
      <c r="E7" s="87">
        <v>15.25</v>
      </c>
      <c r="F7" s="87">
        <v>16.73</v>
      </c>
      <c r="G7" s="87">
        <v>8.1999999999999993</v>
      </c>
      <c r="H7" s="87">
        <v>247.5</v>
      </c>
      <c r="I7" s="87">
        <v>0</v>
      </c>
      <c r="J7" s="87">
        <v>1.1100000000000001</v>
      </c>
      <c r="K7" s="87">
        <v>0</v>
      </c>
      <c r="L7" s="87">
        <v>0</v>
      </c>
      <c r="M7" s="87">
        <v>9.3000000000000007</v>
      </c>
      <c r="N7" s="87">
        <v>4.3</v>
      </c>
      <c r="O7" s="87">
        <v>19.03</v>
      </c>
      <c r="P7" s="87">
        <v>0.28000000000000003</v>
      </c>
      <c r="Q7" s="8"/>
      <c r="R7" s="62"/>
    </row>
    <row r="8" spans="2:18" s="63" customFormat="1" ht="30.75" customHeight="1">
      <c r="B8" s="60" t="s">
        <v>108</v>
      </c>
      <c r="C8" s="60" t="s">
        <v>109</v>
      </c>
      <c r="D8" s="86">
        <v>180</v>
      </c>
      <c r="E8" s="87">
        <v>9.27</v>
      </c>
      <c r="F8" s="87">
        <v>5.31</v>
      </c>
      <c r="G8" s="87">
        <v>52.8</v>
      </c>
      <c r="H8" s="87">
        <v>299.76</v>
      </c>
      <c r="I8" s="87">
        <v>5.6250000000000001E-2</v>
      </c>
      <c r="J8" s="87">
        <v>6.7500000000000004E-2</v>
      </c>
      <c r="K8" s="87">
        <v>1.4999999999999999E-2</v>
      </c>
      <c r="L8" s="87">
        <v>0.13500000000000001</v>
      </c>
      <c r="M8" s="87">
        <v>7.035000000000001</v>
      </c>
      <c r="N8" s="87">
        <v>6.3525</v>
      </c>
      <c r="O8" s="87">
        <v>30.6</v>
      </c>
      <c r="P8" s="87">
        <v>0.35249999999999998</v>
      </c>
      <c r="Q8" s="45"/>
    </row>
    <row r="9" spans="2:18" s="63" customFormat="1" ht="18.75" customHeight="1">
      <c r="B9" s="60" t="s">
        <v>23</v>
      </c>
      <c r="C9" s="60" t="s">
        <v>24</v>
      </c>
      <c r="D9" s="61">
        <v>50</v>
      </c>
      <c r="E9" s="61">
        <v>0.27</v>
      </c>
      <c r="F9" s="61">
        <v>1.83</v>
      </c>
      <c r="G9" s="61">
        <v>2.62</v>
      </c>
      <c r="H9" s="61">
        <v>28.07</v>
      </c>
      <c r="I9" s="61">
        <v>7.4999999999999997E-2</v>
      </c>
      <c r="J9" s="61">
        <v>0.04</v>
      </c>
      <c r="K9" s="61">
        <v>2.8000000000000001E-2</v>
      </c>
      <c r="L9" s="61">
        <v>0.15</v>
      </c>
      <c r="M9" s="61">
        <v>7.9</v>
      </c>
      <c r="N9" s="61">
        <v>3</v>
      </c>
      <c r="O9" s="61">
        <v>5.32</v>
      </c>
      <c r="P9" s="61">
        <v>0.48</v>
      </c>
      <c r="Q9" s="8"/>
    </row>
    <row r="10" spans="2:18" s="63" customFormat="1" ht="32.25" customHeight="1">
      <c r="B10" s="60" t="s">
        <v>110</v>
      </c>
      <c r="C10" s="60" t="s">
        <v>111</v>
      </c>
      <c r="D10" s="61">
        <v>200</v>
      </c>
      <c r="E10" s="61">
        <v>0</v>
      </c>
      <c r="F10" s="61">
        <v>0</v>
      </c>
      <c r="G10" s="61">
        <v>11.28</v>
      </c>
      <c r="H10" s="61">
        <v>45.12</v>
      </c>
      <c r="I10" s="61">
        <v>0.03</v>
      </c>
      <c r="J10" s="61">
        <v>46.8</v>
      </c>
      <c r="K10" s="61">
        <v>0</v>
      </c>
      <c r="L10" s="61">
        <v>0</v>
      </c>
      <c r="M10" s="61">
        <v>32.4</v>
      </c>
      <c r="N10" s="61">
        <v>21</v>
      </c>
      <c r="O10" s="61">
        <v>25</v>
      </c>
      <c r="P10" s="61">
        <v>0.7</v>
      </c>
      <c r="Q10" s="62"/>
    </row>
    <row r="11" spans="2:18" s="63" customFormat="1" ht="18" customHeight="1">
      <c r="B11" s="65"/>
      <c r="C11" s="66" t="s">
        <v>22</v>
      </c>
      <c r="D11" s="67">
        <v>20</v>
      </c>
      <c r="E11" s="67">
        <v>2.27</v>
      </c>
      <c r="F11" s="67">
        <v>0.32</v>
      </c>
      <c r="G11" s="67">
        <v>14.56</v>
      </c>
      <c r="H11" s="67">
        <v>66.88</v>
      </c>
      <c r="I11" s="67">
        <v>0.08</v>
      </c>
      <c r="J11" s="67">
        <v>0</v>
      </c>
      <c r="K11" s="67">
        <v>0</v>
      </c>
      <c r="L11" s="67">
        <v>0.4</v>
      </c>
      <c r="M11" s="67">
        <v>9.1999999999999993</v>
      </c>
      <c r="N11" s="67">
        <v>13.2</v>
      </c>
      <c r="O11" s="67">
        <v>33.6</v>
      </c>
      <c r="P11" s="61">
        <v>0.76</v>
      </c>
      <c r="Q11" s="9"/>
    </row>
    <row r="12" spans="2:18" s="55" customFormat="1" ht="18.75" customHeight="1">
      <c r="B12" s="53"/>
      <c r="C12" s="56"/>
      <c r="D12" s="79"/>
      <c r="E12" s="134">
        <f>SUM(E7:E11)</f>
        <v>27.06</v>
      </c>
      <c r="F12" s="134">
        <f t="shared" ref="F12:P12" si="0">SUM(F7:F11)</f>
        <v>24.189999999999998</v>
      </c>
      <c r="G12" s="134">
        <f t="shared" si="0"/>
        <v>89.46</v>
      </c>
      <c r="H12" s="134">
        <f t="shared" si="0"/>
        <v>687.33</v>
      </c>
      <c r="I12" s="134">
        <f t="shared" si="0"/>
        <v>0.24125000000000002</v>
      </c>
      <c r="J12" s="134">
        <f t="shared" si="0"/>
        <v>48.017499999999998</v>
      </c>
      <c r="K12" s="134">
        <f t="shared" si="0"/>
        <v>4.2999999999999997E-2</v>
      </c>
      <c r="L12" s="134">
        <f t="shared" si="0"/>
        <v>0.68500000000000005</v>
      </c>
      <c r="M12" s="134">
        <f t="shared" si="0"/>
        <v>65.834999999999994</v>
      </c>
      <c r="N12" s="134">
        <f t="shared" si="0"/>
        <v>47.852500000000006</v>
      </c>
      <c r="O12" s="134">
        <f t="shared" si="0"/>
        <v>113.55000000000001</v>
      </c>
      <c r="P12" s="134">
        <f t="shared" si="0"/>
        <v>2.5724999999999998</v>
      </c>
      <c r="Q12" s="81"/>
      <c r="R12" s="59"/>
    </row>
    <row r="13" spans="2:18" s="55" customFormat="1">
      <c r="B13" s="53"/>
      <c r="C13" s="53"/>
      <c r="D13" s="53"/>
      <c r="E13" s="54"/>
      <c r="F13" s="54"/>
      <c r="G13" s="54"/>
      <c r="H13" s="54"/>
      <c r="I13" s="53"/>
      <c r="J13" s="53"/>
      <c r="K13" s="53"/>
      <c r="L13" s="53"/>
      <c r="M13" s="53"/>
      <c r="N13" s="53"/>
      <c r="O13" s="53"/>
      <c r="P13" s="53"/>
      <c r="R13" s="59"/>
    </row>
    <row r="14" spans="2:18" s="55" customFormat="1">
      <c r="B14" s="82"/>
      <c r="C14" s="83" t="s">
        <v>20</v>
      </c>
      <c r="D14" s="82"/>
      <c r="E14" s="84"/>
      <c r="F14" s="84"/>
      <c r="G14" s="84"/>
      <c r="H14" s="84"/>
      <c r="I14" s="82"/>
      <c r="J14" s="82"/>
      <c r="K14" s="82"/>
      <c r="L14" s="82"/>
      <c r="M14" s="82"/>
      <c r="N14" s="82"/>
      <c r="O14" s="82"/>
      <c r="P14" s="82"/>
      <c r="R14" s="59"/>
    </row>
    <row r="15" spans="2:18" s="55" customFormat="1" ht="30">
      <c r="B15" s="60" t="s">
        <v>112</v>
      </c>
      <c r="C15" s="60" t="s">
        <v>113</v>
      </c>
      <c r="D15" s="61">
        <v>100</v>
      </c>
      <c r="E15" s="71">
        <v>0.83</v>
      </c>
      <c r="F15" s="71">
        <v>5.05</v>
      </c>
      <c r="G15" s="71">
        <v>5.31</v>
      </c>
      <c r="H15" s="71">
        <v>70.02</v>
      </c>
      <c r="I15" s="71">
        <v>0</v>
      </c>
      <c r="J15" s="71">
        <v>10.3</v>
      </c>
      <c r="K15" s="71">
        <v>0</v>
      </c>
      <c r="L15" s="71">
        <v>0.6</v>
      </c>
      <c r="M15" s="71">
        <v>36</v>
      </c>
      <c r="N15" s="71">
        <v>14.7</v>
      </c>
      <c r="O15" s="71">
        <v>25.2</v>
      </c>
      <c r="P15" s="71">
        <v>1.2</v>
      </c>
      <c r="R15" s="59"/>
    </row>
    <row r="16" spans="2:18" s="55" customFormat="1" ht="32.25" customHeight="1">
      <c r="B16" s="79" t="s">
        <v>151</v>
      </c>
      <c r="C16" s="79" t="s">
        <v>152</v>
      </c>
      <c r="D16" s="79">
        <v>250</v>
      </c>
      <c r="E16" s="79">
        <v>5.03</v>
      </c>
      <c r="F16" s="79">
        <v>11.3</v>
      </c>
      <c r="G16" s="79">
        <v>32.380000000000003</v>
      </c>
      <c r="H16" s="79">
        <v>202.6</v>
      </c>
      <c r="I16" s="79">
        <v>2.4E-2</v>
      </c>
      <c r="J16" s="79">
        <v>0.4</v>
      </c>
      <c r="K16" s="79">
        <v>1.6E-2</v>
      </c>
      <c r="L16" s="79">
        <v>1.6E-2</v>
      </c>
      <c r="M16" s="79">
        <v>122.8</v>
      </c>
      <c r="N16" s="79">
        <v>13.6</v>
      </c>
      <c r="O16" s="79">
        <v>87.6</v>
      </c>
      <c r="P16" s="79">
        <v>87.6</v>
      </c>
      <c r="Q16" s="47"/>
      <c r="R16" s="59"/>
    </row>
    <row r="17" spans="2:18" s="63" customFormat="1" ht="16.5" customHeight="1">
      <c r="B17" s="60" t="s">
        <v>59</v>
      </c>
      <c r="C17" s="60" t="s">
        <v>60</v>
      </c>
      <c r="D17" s="86">
        <v>100</v>
      </c>
      <c r="E17" s="87">
        <v>15.25</v>
      </c>
      <c r="F17" s="87">
        <v>16.73</v>
      </c>
      <c r="G17" s="87">
        <v>8.1999999999999993</v>
      </c>
      <c r="H17" s="87">
        <v>247.5</v>
      </c>
      <c r="I17" s="87">
        <v>0</v>
      </c>
      <c r="J17" s="87">
        <v>1.1100000000000001</v>
      </c>
      <c r="K17" s="87">
        <v>0</v>
      </c>
      <c r="L17" s="87">
        <v>0</v>
      </c>
      <c r="M17" s="87">
        <v>9.3000000000000007</v>
      </c>
      <c r="N17" s="87">
        <v>4.3</v>
      </c>
      <c r="O17" s="87">
        <v>19.03</v>
      </c>
      <c r="P17" s="87">
        <v>0.28000000000000003</v>
      </c>
      <c r="Q17" s="44"/>
      <c r="R17" s="62"/>
    </row>
    <row r="18" spans="2:18" s="63" customFormat="1" ht="18.75" customHeight="1">
      <c r="B18" s="85" t="s">
        <v>23</v>
      </c>
      <c r="C18" s="85" t="s">
        <v>24</v>
      </c>
      <c r="D18" s="61">
        <v>50</v>
      </c>
      <c r="E18" s="61">
        <v>0.27</v>
      </c>
      <c r="F18" s="61">
        <v>1.83</v>
      </c>
      <c r="G18" s="61">
        <v>2.62</v>
      </c>
      <c r="H18" s="61">
        <v>28.07</v>
      </c>
      <c r="I18" s="61">
        <v>7.4999999999999997E-2</v>
      </c>
      <c r="J18" s="61">
        <v>0.04</v>
      </c>
      <c r="K18" s="61">
        <v>2.8000000000000001E-2</v>
      </c>
      <c r="L18" s="61">
        <v>0.15</v>
      </c>
      <c r="M18" s="61">
        <v>7.9</v>
      </c>
      <c r="N18" s="61">
        <v>3</v>
      </c>
      <c r="O18" s="61">
        <v>5.32</v>
      </c>
      <c r="P18" s="61">
        <v>0.48</v>
      </c>
      <c r="Q18" s="9"/>
      <c r="R18" s="62"/>
    </row>
    <row r="19" spans="2:18" s="63" customFormat="1" ht="16.5" customHeight="1">
      <c r="B19" s="71" t="s">
        <v>26</v>
      </c>
      <c r="C19" s="71" t="s">
        <v>27</v>
      </c>
      <c r="D19" s="67">
        <v>180</v>
      </c>
      <c r="E19" s="67">
        <v>3.827</v>
      </c>
      <c r="F19" s="67">
        <v>7.27</v>
      </c>
      <c r="G19" s="67">
        <v>27.94</v>
      </c>
      <c r="H19" s="67">
        <v>149.72999999999999</v>
      </c>
      <c r="I19" s="61">
        <v>0.56000000000000005</v>
      </c>
      <c r="J19" s="61">
        <v>0</v>
      </c>
      <c r="K19" s="61">
        <v>0.87</v>
      </c>
      <c r="L19" s="61">
        <v>0</v>
      </c>
      <c r="M19" s="61">
        <v>80.63</v>
      </c>
      <c r="N19" s="61">
        <v>73.849999999999994</v>
      </c>
      <c r="O19" s="61">
        <v>228.6</v>
      </c>
      <c r="P19" s="61">
        <v>4.7</v>
      </c>
      <c r="Q19" s="43"/>
      <c r="R19" s="62"/>
    </row>
    <row r="20" spans="2:18" s="63" customFormat="1">
      <c r="B20" s="60" t="s">
        <v>46</v>
      </c>
      <c r="C20" s="60" t="s">
        <v>47</v>
      </c>
      <c r="D20" s="71">
        <v>100</v>
      </c>
      <c r="E20" s="71">
        <v>1</v>
      </c>
      <c r="F20" s="71">
        <v>0</v>
      </c>
      <c r="G20" s="71">
        <v>20.2</v>
      </c>
      <c r="H20" s="71">
        <v>84.8</v>
      </c>
      <c r="I20" s="71">
        <v>0.02</v>
      </c>
      <c r="J20" s="71">
        <v>4</v>
      </c>
      <c r="K20" s="71">
        <v>0.02</v>
      </c>
      <c r="L20" s="71">
        <v>0.2</v>
      </c>
      <c r="M20" s="71">
        <v>14</v>
      </c>
      <c r="N20" s="71">
        <v>8</v>
      </c>
      <c r="O20" s="71">
        <v>14</v>
      </c>
      <c r="P20" s="71">
        <v>2.8</v>
      </c>
      <c r="R20" s="62"/>
    </row>
    <row r="21" spans="2:18" s="63" customFormat="1">
      <c r="B21" s="38"/>
      <c r="C21" s="56" t="s">
        <v>22</v>
      </c>
      <c r="D21" s="38">
        <v>50</v>
      </c>
      <c r="E21" s="38">
        <v>5.67</v>
      </c>
      <c r="F21" s="38">
        <v>0.8</v>
      </c>
      <c r="G21" s="38">
        <v>36.4</v>
      </c>
      <c r="H21" s="38">
        <v>167.2</v>
      </c>
      <c r="I21" s="38">
        <v>0.12</v>
      </c>
      <c r="J21" s="38">
        <v>0</v>
      </c>
      <c r="K21" s="38">
        <v>0</v>
      </c>
      <c r="L21" s="38">
        <v>1.32</v>
      </c>
      <c r="M21" s="38">
        <v>21</v>
      </c>
      <c r="N21" s="38">
        <v>28.2</v>
      </c>
      <c r="O21" s="38">
        <v>94.8</v>
      </c>
      <c r="P21" s="38">
        <v>2.34</v>
      </c>
      <c r="Q21" s="11" t="s">
        <v>115</v>
      </c>
      <c r="R21" s="62"/>
    </row>
    <row r="22" spans="2:18" s="6" customFormat="1">
      <c r="B22" s="1"/>
      <c r="C22" s="1"/>
      <c r="D22" s="1"/>
      <c r="E22" s="1">
        <f>SUM(E15:E21)</f>
        <v>31.877000000000002</v>
      </c>
      <c r="F22" s="1">
        <f t="shared" ref="F22:P22" si="1">SUM(F15:F21)</f>
        <v>42.97999999999999</v>
      </c>
      <c r="G22" s="1">
        <f t="shared" si="1"/>
        <v>133.05000000000001</v>
      </c>
      <c r="H22" s="1">
        <f t="shared" si="1"/>
        <v>949.92000000000007</v>
      </c>
      <c r="I22" s="1">
        <f t="shared" si="1"/>
        <v>0.79900000000000004</v>
      </c>
      <c r="J22" s="1">
        <f t="shared" si="1"/>
        <v>15.85</v>
      </c>
      <c r="K22" s="1">
        <f t="shared" si="1"/>
        <v>0.93400000000000005</v>
      </c>
      <c r="L22" s="1">
        <f t="shared" si="1"/>
        <v>2.286</v>
      </c>
      <c r="M22" s="1">
        <f t="shared" si="1"/>
        <v>291.63</v>
      </c>
      <c r="N22" s="1">
        <f t="shared" si="1"/>
        <v>145.64999999999998</v>
      </c>
      <c r="O22" s="1">
        <f t="shared" si="1"/>
        <v>474.55</v>
      </c>
      <c r="P22" s="1">
        <f t="shared" si="1"/>
        <v>99.4</v>
      </c>
      <c r="Q22" s="15"/>
      <c r="R22" s="39"/>
    </row>
    <row r="23" spans="2:18">
      <c r="B23" s="25"/>
      <c r="C23" s="25"/>
      <c r="D23" s="25"/>
      <c r="E23" s="2"/>
      <c r="F23" s="2"/>
      <c r="G23" s="2"/>
      <c r="H23" s="2"/>
      <c r="I23" s="25"/>
      <c r="J23" s="25"/>
      <c r="K23" s="25"/>
      <c r="L23" s="25"/>
      <c r="M23" s="25"/>
      <c r="N23" s="25"/>
      <c r="O23" s="25"/>
      <c r="P23" s="25"/>
      <c r="R23" s="40"/>
    </row>
    <row r="24" spans="2:18" ht="15" customHeight="1">
      <c r="B24" s="25"/>
      <c r="C24" s="1" t="s">
        <v>18</v>
      </c>
      <c r="D24" s="25"/>
      <c r="E24" s="22">
        <f>SUM(E22+E12)</f>
        <v>58.936999999999998</v>
      </c>
      <c r="F24" s="22">
        <f t="shared" ref="F24:P24" si="2">SUM(F22+F12)</f>
        <v>67.169999999999987</v>
      </c>
      <c r="G24" s="22">
        <f t="shared" si="2"/>
        <v>222.51</v>
      </c>
      <c r="H24" s="22">
        <f t="shared" si="2"/>
        <v>1637.25</v>
      </c>
      <c r="I24" s="22">
        <f t="shared" si="2"/>
        <v>1.0402500000000001</v>
      </c>
      <c r="J24" s="22">
        <f t="shared" si="2"/>
        <v>63.8675</v>
      </c>
      <c r="K24" s="22">
        <f t="shared" si="2"/>
        <v>0.97700000000000009</v>
      </c>
      <c r="L24" s="22">
        <f t="shared" si="2"/>
        <v>2.9710000000000001</v>
      </c>
      <c r="M24" s="22">
        <f t="shared" si="2"/>
        <v>357.46499999999997</v>
      </c>
      <c r="N24" s="22">
        <f t="shared" si="2"/>
        <v>193.5025</v>
      </c>
      <c r="O24" s="22">
        <f t="shared" si="2"/>
        <v>588.1</v>
      </c>
      <c r="P24" s="22">
        <f t="shared" si="2"/>
        <v>101.97250000000001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zoomScale="60" zoomScaleNormal="100" workbookViewId="0">
      <selection activeCell="H10" sqref="H10"/>
    </sheetView>
  </sheetViews>
  <sheetFormatPr defaultRowHeight="15"/>
  <cols>
    <col min="1" max="1" width="1.85546875" style="18" customWidth="1"/>
    <col min="2" max="2" width="8.42578125" style="18" customWidth="1"/>
    <col min="3" max="3" width="21.140625" style="18" customWidth="1"/>
    <col min="4" max="4" width="7.28515625" style="18" customWidth="1"/>
    <col min="5" max="5" width="8" style="18" customWidth="1"/>
    <col min="6" max="6" width="8.5703125" style="18" customWidth="1"/>
    <col min="7" max="7" width="9.28515625" style="18" customWidth="1"/>
    <col min="8" max="8" width="11.42578125" style="18" customWidth="1"/>
    <col min="9" max="9" width="6.5703125" style="18" customWidth="1"/>
    <col min="10" max="10" width="7.140625" style="18" customWidth="1"/>
    <col min="11" max="11" width="6.28515625" style="18" customWidth="1"/>
    <col min="12" max="12" width="5.7109375" style="18" customWidth="1"/>
    <col min="13" max="13" width="7.5703125" style="18" customWidth="1"/>
    <col min="14" max="14" width="8.85546875" style="18" customWidth="1"/>
    <col min="15" max="15" width="8.7109375" style="18" customWidth="1"/>
    <col min="16" max="16" width="7.140625" style="18" customWidth="1"/>
    <col min="17" max="16384" width="9.140625" style="18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40"/>
    </row>
    <row r="3" spans="2:18" ht="1.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  <c r="R3" s="40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  <c r="R4" s="40"/>
    </row>
    <row r="5" spans="2:18">
      <c r="B5" s="23"/>
      <c r="C5" s="23"/>
      <c r="D5" s="23"/>
      <c r="E5" s="23"/>
      <c r="F5" s="23"/>
      <c r="G5" s="23"/>
      <c r="H5" s="23"/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3" t="s">
        <v>15</v>
      </c>
      <c r="Q5" s="11"/>
      <c r="R5" s="40"/>
    </row>
    <row r="6" spans="2:18" s="63" customFormat="1">
      <c r="B6" s="73">
        <v>11</v>
      </c>
      <c r="C6" s="73" t="s">
        <v>21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R6" s="62"/>
    </row>
    <row r="7" spans="2:18" s="89" customFormat="1">
      <c r="B7" s="72"/>
      <c r="C7" s="72" t="s">
        <v>91</v>
      </c>
      <c r="D7" s="72">
        <v>25</v>
      </c>
      <c r="E7" s="72">
        <v>5.83</v>
      </c>
      <c r="F7" s="72">
        <v>7.31</v>
      </c>
      <c r="G7" s="72">
        <v>2.25</v>
      </c>
      <c r="H7" s="72">
        <v>90</v>
      </c>
      <c r="I7" s="72">
        <v>0</v>
      </c>
      <c r="J7" s="72">
        <v>0.2</v>
      </c>
      <c r="K7" s="72">
        <v>0.56000000000000005</v>
      </c>
      <c r="L7" s="72">
        <v>0</v>
      </c>
      <c r="M7" s="72">
        <v>23.1</v>
      </c>
      <c r="N7" s="72">
        <v>7.12</v>
      </c>
      <c r="O7" s="72">
        <v>39.299999999999997</v>
      </c>
      <c r="P7" s="72">
        <v>0.52</v>
      </c>
      <c r="R7" s="88"/>
    </row>
    <row r="8" spans="2:18" s="89" customFormat="1" ht="30.75" customHeight="1">
      <c r="B8" s="53" t="s">
        <v>153</v>
      </c>
      <c r="C8" s="53" t="s">
        <v>67</v>
      </c>
      <c r="D8" s="58">
        <v>200</v>
      </c>
      <c r="E8" s="58">
        <v>6.38</v>
      </c>
      <c r="F8" s="58">
        <v>8.1199999999999992</v>
      </c>
      <c r="G8" s="58">
        <v>34.22</v>
      </c>
      <c r="H8" s="58">
        <v>237.89</v>
      </c>
      <c r="I8" s="58">
        <v>0.08</v>
      </c>
      <c r="J8" s="58">
        <v>0.08</v>
      </c>
      <c r="K8" s="58">
        <v>0.06</v>
      </c>
      <c r="L8" s="58">
        <v>0.03</v>
      </c>
      <c r="M8" s="58">
        <v>125</v>
      </c>
      <c r="N8" s="58">
        <v>35.200000000000003</v>
      </c>
      <c r="O8" s="58">
        <v>145</v>
      </c>
      <c r="P8" s="58">
        <v>0.4</v>
      </c>
      <c r="Q8" s="8"/>
      <c r="R8" s="88"/>
    </row>
    <row r="9" spans="2:18" s="89" customFormat="1" ht="21" customHeight="1">
      <c r="B9" s="53"/>
      <c r="C9" s="53" t="s">
        <v>154</v>
      </c>
      <c r="D9" s="58">
        <v>60</v>
      </c>
      <c r="E9" s="58">
        <v>4.0199999999999996</v>
      </c>
      <c r="F9" s="58">
        <v>38.76</v>
      </c>
      <c r="G9" s="58">
        <v>15.48</v>
      </c>
      <c r="H9" s="58">
        <v>159.72</v>
      </c>
      <c r="I9" s="58"/>
      <c r="J9" s="58"/>
      <c r="K9" s="58"/>
      <c r="L9" s="58"/>
      <c r="M9" s="58"/>
      <c r="N9" s="58"/>
      <c r="O9" s="58"/>
      <c r="P9" s="58"/>
      <c r="Q9" s="8"/>
      <c r="R9" s="88"/>
    </row>
    <row r="10" spans="2:18" s="55" customFormat="1" ht="18.75" customHeight="1">
      <c r="B10" s="60" t="s">
        <v>61</v>
      </c>
      <c r="C10" s="60" t="s">
        <v>25</v>
      </c>
      <c r="D10" s="61">
        <v>200</v>
      </c>
      <c r="E10" s="61">
        <v>0.56000000000000005</v>
      </c>
      <c r="F10" s="61">
        <v>0</v>
      </c>
      <c r="G10" s="61">
        <v>27.89</v>
      </c>
      <c r="H10" s="61">
        <v>115.79</v>
      </c>
      <c r="I10" s="61">
        <v>0.03</v>
      </c>
      <c r="J10" s="61">
        <v>46.8</v>
      </c>
      <c r="K10" s="61">
        <v>0</v>
      </c>
      <c r="L10" s="61">
        <v>0</v>
      </c>
      <c r="M10" s="61">
        <v>32.4</v>
      </c>
      <c r="N10" s="61">
        <v>21</v>
      </c>
      <c r="O10" s="61">
        <v>25</v>
      </c>
      <c r="P10" s="61">
        <v>0.7</v>
      </c>
      <c r="Q10" s="47"/>
    </row>
    <row r="11" spans="2:18" s="63" customFormat="1" ht="17.25" customHeight="1">
      <c r="B11" s="65"/>
      <c r="C11" s="66" t="s">
        <v>22</v>
      </c>
      <c r="D11" s="67">
        <v>30</v>
      </c>
      <c r="E11" s="68">
        <v>2.84</v>
      </c>
      <c r="F11" s="68">
        <v>0.4</v>
      </c>
      <c r="G11" s="68">
        <v>18.2</v>
      </c>
      <c r="H11" s="68">
        <v>83.6</v>
      </c>
      <c r="I11" s="68">
        <v>0.08</v>
      </c>
      <c r="J11" s="68">
        <v>0</v>
      </c>
      <c r="K11" s="68">
        <v>0</v>
      </c>
      <c r="L11" s="68">
        <v>0.4</v>
      </c>
      <c r="M11" s="68">
        <v>9.1999999999999993</v>
      </c>
      <c r="N11" s="68">
        <v>13.2</v>
      </c>
      <c r="O11" s="68">
        <v>33.6</v>
      </c>
      <c r="P11" s="68">
        <v>0.76</v>
      </c>
      <c r="Q11" s="43"/>
      <c r="R11" s="62"/>
    </row>
    <row r="12" spans="2:18" s="63" customFormat="1" ht="18.75" customHeight="1">
      <c r="B12" s="60"/>
      <c r="C12" s="66"/>
      <c r="D12" s="67"/>
      <c r="E12" s="69">
        <f>SUM(E7:E11)</f>
        <v>19.63</v>
      </c>
      <c r="F12" s="69">
        <f t="shared" ref="F12:P12" si="0">SUM(F7:F11)</f>
        <v>54.589999999999996</v>
      </c>
      <c r="G12" s="69">
        <f t="shared" si="0"/>
        <v>98.04</v>
      </c>
      <c r="H12" s="69">
        <f t="shared" si="0"/>
        <v>687</v>
      </c>
      <c r="I12" s="69">
        <f t="shared" si="0"/>
        <v>0.19</v>
      </c>
      <c r="J12" s="69">
        <f t="shared" si="0"/>
        <v>47.08</v>
      </c>
      <c r="K12" s="69">
        <f t="shared" si="0"/>
        <v>0.62000000000000011</v>
      </c>
      <c r="L12" s="69">
        <f t="shared" si="0"/>
        <v>0.43000000000000005</v>
      </c>
      <c r="M12" s="69">
        <f t="shared" si="0"/>
        <v>189.7</v>
      </c>
      <c r="N12" s="69">
        <f t="shared" si="0"/>
        <v>76.52</v>
      </c>
      <c r="O12" s="69">
        <f t="shared" si="0"/>
        <v>242.9</v>
      </c>
      <c r="P12" s="69">
        <f t="shared" si="0"/>
        <v>2.38</v>
      </c>
      <c r="Q12" s="70"/>
      <c r="R12" s="62"/>
    </row>
    <row r="13" spans="2:18" s="63" customFormat="1">
      <c r="B13" s="60"/>
      <c r="C13" s="60"/>
      <c r="D13" s="64"/>
      <c r="E13" s="71"/>
      <c r="F13" s="71"/>
      <c r="G13" s="71"/>
      <c r="H13" s="71"/>
      <c r="I13" s="60"/>
      <c r="J13" s="60"/>
      <c r="K13" s="60"/>
      <c r="L13" s="60"/>
      <c r="M13" s="60"/>
      <c r="N13" s="60"/>
      <c r="O13" s="60"/>
      <c r="P13" s="60"/>
      <c r="R13" s="62"/>
    </row>
    <row r="14" spans="2:18" s="63" customFormat="1" ht="30">
      <c r="B14" s="60" t="s">
        <v>112</v>
      </c>
      <c r="C14" s="60" t="s">
        <v>113</v>
      </c>
      <c r="D14" s="61">
        <v>100</v>
      </c>
      <c r="E14" s="71">
        <v>0.83</v>
      </c>
      <c r="F14" s="71">
        <v>5.05</v>
      </c>
      <c r="G14" s="71">
        <v>5.31</v>
      </c>
      <c r="H14" s="71">
        <v>70.02</v>
      </c>
      <c r="I14" s="71">
        <v>0</v>
      </c>
      <c r="J14" s="71">
        <v>10.3</v>
      </c>
      <c r="K14" s="71">
        <v>0</v>
      </c>
      <c r="L14" s="71">
        <v>0.6</v>
      </c>
      <c r="M14" s="71">
        <v>36</v>
      </c>
      <c r="N14" s="71">
        <v>14.7</v>
      </c>
      <c r="O14" s="71">
        <v>25.2</v>
      </c>
      <c r="P14" s="71">
        <v>1.2</v>
      </c>
      <c r="R14" s="62"/>
    </row>
    <row r="15" spans="2:18" s="55" customFormat="1" ht="28.5" customHeight="1">
      <c r="B15" s="56" t="s">
        <v>155</v>
      </c>
      <c r="C15" s="79" t="s">
        <v>156</v>
      </c>
      <c r="D15" s="90">
        <v>250</v>
      </c>
      <c r="E15" s="91">
        <v>8</v>
      </c>
      <c r="F15" s="91">
        <v>5.3</v>
      </c>
      <c r="G15" s="91">
        <v>17.100000000000001</v>
      </c>
      <c r="H15" s="91">
        <v>143.6</v>
      </c>
      <c r="I15" s="91">
        <v>0.2</v>
      </c>
      <c r="J15" s="91">
        <v>0.8</v>
      </c>
      <c r="K15" s="91">
        <v>0.1</v>
      </c>
      <c r="L15" s="91">
        <v>0.7</v>
      </c>
      <c r="M15" s="91">
        <v>36.799999999999997</v>
      </c>
      <c r="N15" s="91">
        <v>33.1</v>
      </c>
      <c r="O15" s="91">
        <v>84.2</v>
      </c>
      <c r="P15" s="91">
        <v>2.5</v>
      </c>
      <c r="Q15" s="46"/>
      <c r="R15" s="59"/>
    </row>
    <row r="16" spans="2:18" s="63" customFormat="1" ht="28.5" customHeight="1">
      <c r="B16" s="66" t="s">
        <v>157</v>
      </c>
      <c r="C16" s="92" t="s">
        <v>50</v>
      </c>
      <c r="D16" s="67">
        <v>200</v>
      </c>
      <c r="E16" s="67">
        <v>38.33</v>
      </c>
      <c r="F16" s="67">
        <v>30.92</v>
      </c>
      <c r="G16" s="67">
        <v>95.68</v>
      </c>
      <c r="H16" s="67">
        <v>523.33000000000004</v>
      </c>
      <c r="I16" s="67">
        <v>0.43</v>
      </c>
      <c r="J16" s="67">
        <v>0.4</v>
      </c>
      <c r="K16" s="67">
        <v>0</v>
      </c>
      <c r="L16" s="67">
        <v>0</v>
      </c>
      <c r="M16" s="67">
        <v>13.4</v>
      </c>
      <c r="N16" s="67">
        <v>1.9</v>
      </c>
      <c r="O16" s="67">
        <v>8.6</v>
      </c>
      <c r="P16" s="67">
        <v>0.2</v>
      </c>
      <c r="Q16" s="11"/>
      <c r="R16" s="62"/>
    </row>
    <row r="17" spans="2:18" s="63" customFormat="1" ht="18.75" customHeight="1">
      <c r="B17" s="60" t="s">
        <v>110</v>
      </c>
      <c r="C17" s="60" t="s">
        <v>111</v>
      </c>
      <c r="D17" s="61">
        <v>200</v>
      </c>
      <c r="E17" s="61">
        <v>0</v>
      </c>
      <c r="F17" s="61">
        <v>0</v>
      </c>
      <c r="G17" s="61">
        <v>11.28</v>
      </c>
      <c r="H17" s="61">
        <v>45.12</v>
      </c>
      <c r="I17" s="61">
        <v>0.03</v>
      </c>
      <c r="J17" s="61">
        <v>46.8</v>
      </c>
      <c r="K17" s="61">
        <v>0</v>
      </c>
      <c r="L17" s="61">
        <v>0</v>
      </c>
      <c r="M17" s="61">
        <v>32.4</v>
      </c>
      <c r="N17" s="61">
        <v>21</v>
      </c>
      <c r="O17" s="61">
        <v>25</v>
      </c>
      <c r="P17" s="61">
        <v>0.7</v>
      </c>
      <c r="Q17" s="8"/>
      <c r="R17" s="62"/>
    </row>
    <row r="18" spans="2:18" s="89" customFormat="1">
      <c r="B18" s="38"/>
      <c r="C18" s="56" t="s">
        <v>22</v>
      </c>
      <c r="D18" s="38">
        <v>50</v>
      </c>
      <c r="E18" s="38">
        <v>5.67</v>
      </c>
      <c r="F18" s="38">
        <v>0.8</v>
      </c>
      <c r="G18" s="38">
        <v>36.4</v>
      </c>
      <c r="H18" s="38">
        <v>167.2</v>
      </c>
      <c r="I18" s="38">
        <v>0.12</v>
      </c>
      <c r="J18" s="38">
        <v>0</v>
      </c>
      <c r="K18" s="38">
        <v>0</v>
      </c>
      <c r="L18" s="38">
        <v>1.32</v>
      </c>
      <c r="M18" s="38">
        <v>21</v>
      </c>
      <c r="N18" s="38">
        <v>28.2</v>
      </c>
      <c r="O18" s="38">
        <v>94.8</v>
      </c>
      <c r="P18" s="38">
        <v>2.34</v>
      </c>
      <c r="Q18" s="8"/>
      <c r="R18" s="88"/>
    </row>
    <row r="19" spans="2:18" s="6" customFormat="1">
      <c r="B19" s="1"/>
      <c r="C19" s="12"/>
      <c r="D19" s="12"/>
      <c r="E19" s="14">
        <f>SUM(E14:E18)</f>
        <v>52.83</v>
      </c>
      <c r="F19" s="14">
        <f t="shared" ref="F19:P19" si="1">SUM(F14:F18)</f>
        <v>42.07</v>
      </c>
      <c r="G19" s="14">
        <f t="shared" si="1"/>
        <v>165.77</v>
      </c>
      <c r="H19" s="14">
        <f t="shared" si="1"/>
        <v>949.27</v>
      </c>
      <c r="I19" s="14">
        <f t="shared" si="1"/>
        <v>0.78</v>
      </c>
      <c r="J19" s="14">
        <f t="shared" si="1"/>
        <v>58.3</v>
      </c>
      <c r="K19" s="14">
        <f t="shared" si="1"/>
        <v>0.1</v>
      </c>
      <c r="L19" s="14">
        <f t="shared" si="1"/>
        <v>2.62</v>
      </c>
      <c r="M19" s="14">
        <f t="shared" si="1"/>
        <v>139.6</v>
      </c>
      <c r="N19" s="14">
        <f t="shared" si="1"/>
        <v>98.899999999999991</v>
      </c>
      <c r="O19" s="14">
        <f t="shared" si="1"/>
        <v>237.8</v>
      </c>
      <c r="P19" s="14">
        <f t="shared" si="1"/>
        <v>6.94</v>
      </c>
      <c r="Q19" s="13" t="s">
        <v>115</v>
      </c>
      <c r="R19" s="39"/>
    </row>
    <row r="20" spans="2:18">
      <c r="B20" s="23"/>
      <c r="C20" s="23"/>
      <c r="D20" s="23"/>
      <c r="E20" s="2"/>
      <c r="F20" s="2"/>
      <c r="G20" s="2"/>
      <c r="H20" s="2"/>
      <c r="I20" s="23"/>
      <c r="J20" s="23"/>
      <c r="K20" s="23"/>
      <c r="L20" s="23"/>
      <c r="M20" s="23"/>
      <c r="N20" s="23"/>
      <c r="O20" s="23"/>
      <c r="P20" s="23"/>
    </row>
    <row r="21" spans="2:18" ht="15" customHeight="1">
      <c r="B21" s="23"/>
      <c r="C21" s="1" t="s">
        <v>18</v>
      </c>
      <c r="D21" s="23"/>
      <c r="E21" s="22">
        <f>SUM(E19+E11)</f>
        <v>55.67</v>
      </c>
      <c r="F21" s="22">
        <f t="shared" ref="F21:P21" si="2">SUM(F19+F11)</f>
        <v>42.47</v>
      </c>
      <c r="G21" s="22">
        <f t="shared" si="2"/>
        <v>183.97</v>
      </c>
      <c r="H21" s="22">
        <f t="shared" si="2"/>
        <v>1032.8699999999999</v>
      </c>
      <c r="I21" s="22">
        <f t="shared" si="2"/>
        <v>0.86</v>
      </c>
      <c r="J21" s="22">
        <f t="shared" si="2"/>
        <v>58.3</v>
      </c>
      <c r="K21" s="22">
        <f t="shared" si="2"/>
        <v>0.1</v>
      </c>
      <c r="L21" s="22">
        <f t="shared" si="2"/>
        <v>3.02</v>
      </c>
      <c r="M21" s="22">
        <f t="shared" si="2"/>
        <v>148.79999999999998</v>
      </c>
      <c r="N21" s="22">
        <f t="shared" si="2"/>
        <v>112.1</v>
      </c>
      <c r="O21" s="22">
        <f t="shared" si="2"/>
        <v>271.40000000000003</v>
      </c>
      <c r="P21" s="22">
        <f t="shared" si="2"/>
        <v>7.7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4"/>
  <sheetViews>
    <sheetView tabSelected="1" view="pageBreakPreview" zoomScale="60" zoomScaleNormal="100" workbookViewId="0">
      <selection activeCell="V13" sqref="V13"/>
    </sheetView>
  </sheetViews>
  <sheetFormatPr defaultRowHeight="15"/>
  <cols>
    <col min="1" max="1" width="2.85546875" style="34" customWidth="1"/>
    <col min="2" max="2" width="8" style="34" customWidth="1"/>
    <col min="3" max="3" width="21.7109375" style="34" customWidth="1"/>
    <col min="4" max="4" width="7.28515625" style="34" customWidth="1"/>
    <col min="5" max="5" width="6.85546875" style="34" customWidth="1"/>
    <col min="6" max="6" width="9" style="34" customWidth="1"/>
    <col min="7" max="7" width="8" style="34" customWidth="1"/>
    <col min="8" max="8" width="9.28515625" style="34" customWidth="1"/>
    <col min="9" max="9" width="6.85546875" style="34" customWidth="1"/>
    <col min="10" max="10" width="7.5703125" style="34" customWidth="1"/>
    <col min="11" max="12" width="5.140625" style="34" customWidth="1"/>
    <col min="13" max="13" width="9.140625" style="34" customWidth="1"/>
    <col min="14" max="14" width="8.140625" style="34" customWidth="1"/>
    <col min="15" max="15" width="9.7109375" style="34" customWidth="1"/>
    <col min="16" max="16" width="7.42578125" style="34" customWidth="1"/>
    <col min="17" max="16384" width="9.140625" style="34"/>
  </cols>
  <sheetData>
    <row r="2" spans="2:17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7" ht="4.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</row>
    <row r="4" spans="2:17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</row>
    <row r="5" spans="2:17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8"/>
    </row>
    <row r="6" spans="2:17">
      <c r="B6" s="3" t="s">
        <v>58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7" s="125" customFormat="1" ht="30">
      <c r="B7" s="71" t="s">
        <v>149</v>
      </c>
      <c r="C7" s="71" t="s">
        <v>62</v>
      </c>
      <c r="D7" s="71">
        <v>100</v>
      </c>
      <c r="E7" s="71">
        <v>13.7</v>
      </c>
      <c r="F7" s="71">
        <v>15.57</v>
      </c>
      <c r="G7" s="71">
        <v>9.32</v>
      </c>
      <c r="H7" s="71">
        <v>239.35</v>
      </c>
      <c r="I7" s="71">
        <v>0.107</v>
      </c>
      <c r="J7" s="71">
        <v>0.34</v>
      </c>
      <c r="K7" s="71">
        <v>0.18</v>
      </c>
      <c r="L7" s="71">
        <v>2.21</v>
      </c>
      <c r="M7" s="71">
        <v>23.14</v>
      </c>
      <c r="N7" s="71">
        <v>19</v>
      </c>
      <c r="O7" s="71">
        <v>107.88</v>
      </c>
      <c r="P7" s="71">
        <v>1.82</v>
      </c>
    </row>
    <row r="8" spans="2:17" s="55" customFormat="1" ht="18.75" customHeight="1">
      <c r="B8" s="60" t="s">
        <v>34</v>
      </c>
      <c r="C8" s="60" t="s">
        <v>35</v>
      </c>
      <c r="D8" s="61">
        <v>200</v>
      </c>
      <c r="E8" s="61">
        <v>28.2</v>
      </c>
      <c r="F8" s="61">
        <v>13.8</v>
      </c>
      <c r="G8" s="61">
        <v>36.89</v>
      </c>
      <c r="H8" s="61">
        <v>269.87</v>
      </c>
      <c r="I8" s="61">
        <v>0.56000000000000005</v>
      </c>
      <c r="J8" s="61">
        <v>0</v>
      </c>
      <c r="K8" s="61">
        <v>0.87</v>
      </c>
      <c r="L8" s="61">
        <v>0</v>
      </c>
      <c r="M8" s="61">
        <v>80.63</v>
      </c>
      <c r="N8" s="61">
        <v>73.849999999999994</v>
      </c>
      <c r="O8" s="61">
        <v>228.6</v>
      </c>
      <c r="P8" s="61">
        <v>4.7</v>
      </c>
      <c r="Q8" s="47"/>
    </row>
    <row r="9" spans="2:17" s="105" customFormat="1" ht="18.75" customHeight="1">
      <c r="B9" s="60" t="s">
        <v>23</v>
      </c>
      <c r="C9" s="60" t="s">
        <v>24</v>
      </c>
      <c r="D9" s="61">
        <v>50</v>
      </c>
      <c r="E9" s="61">
        <v>0.27</v>
      </c>
      <c r="F9" s="61">
        <v>1.83</v>
      </c>
      <c r="G9" s="61">
        <v>2.62</v>
      </c>
      <c r="H9" s="61">
        <v>28.07</v>
      </c>
      <c r="I9" s="61">
        <v>7.4999999999999997E-2</v>
      </c>
      <c r="J9" s="61">
        <v>0.04</v>
      </c>
      <c r="K9" s="61">
        <v>2.8000000000000001E-2</v>
      </c>
      <c r="L9" s="61">
        <v>0.15</v>
      </c>
      <c r="M9" s="61">
        <v>7.9</v>
      </c>
      <c r="N9" s="61">
        <v>3</v>
      </c>
      <c r="O9" s="61">
        <v>5.32</v>
      </c>
      <c r="P9" s="61">
        <v>0.48</v>
      </c>
      <c r="Q9" s="42"/>
    </row>
    <row r="10" spans="2:17" s="55" customFormat="1" ht="18.75" customHeight="1">
      <c r="B10" s="60" t="s">
        <v>110</v>
      </c>
      <c r="C10" s="60" t="s">
        <v>111</v>
      </c>
      <c r="D10" s="61">
        <v>200</v>
      </c>
      <c r="E10" s="61">
        <v>0</v>
      </c>
      <c r="F10" s="61">
        <v>0</v>
      </c>
      <c r="G10" s="61">
        <v>11.28</v>
      </c>
      <c r="H10" s="61">
        <v>45.12</v>
      </c>
      <c r="I10" s="61">
        <v>0.03</v>
      </c>
      <c r="J10" s="61">
        <v>46.8</v>
      </c>
      <c r="K10" s="61">
        <v>0</v>
      </c>
      <c r="L10" s="61">
        <v>0</v>
      </c>
      <c r="M10" s="61">
        <v>32.4</v>
      </c>
      <c r="N10" s="61">
        <v>21</v>
      </c>
      <c r="O10" s="61">
        <v>25</v>
      </c>
      <c r="P10" s="61">
        <v>0.7</v>
      </c>
      <c r="Q10" s="47"/>
    </row>
    <row r="11" spans="2:17" s="55" customFormat="1" ht="18.75" customHeight="1">
      <c r="B11" s="65"/>
      <c r="C11" s="66" t="s">
        <v>22</v>
      </c>
      <c r="D11" s="67">
        <v>30</v>
      </c>
      <c r="E11" s="67">
        <v>3.4</v>
      </c>
      <c r="F11" s="67">
        <v>0.32</v>
      </c>
      <c r="G11" s="67">
        <v>21.84</v>
      </c>
      <c r="H11" s="67">
        <v>100.32</v>
      </c>
      <c r="I11" s="67">
        <v>0.08</v>
      </c>
      <c r="J11" s="67">
        <v>0</v>
      </c>
      <c r="K11" s="67">
        <v>0</v>
      </c>
      <c r="L11" s="67">
        <v>0.4</v>
      </c>
      <c r="M11" s="67">
        <v>9.1999999999999993</v>
      </c>
      <c r="N11" s="67">
        <v>13.2</v>
      </c>
      <c r="O11" s="67">
        <v>33.6</v>
      </c>
      <c r="P11" s="61">
        <v>0.76</v>
      </c>
      <c r="Q11" s="49"/>
    </row>
    <row r="12" spans="2:17" s="55" customFormat="1" ht="18.75" customHeight="1">
      <c r="B12" s="53"/>
      <c r="C12" s="56"/>
      <c r="D12" s="79"/>
      <c r="E12" s="80">
        <f>SUM(E7:E11)</f>
        <v>45.57</v>
      </c>
      <c r="F12" s="80">
        <f t="shared" ref="F12:P12" si="0">SUM(F7:F11)</f>
        <v>31.520000000000003</v>
      </c>
      <c r="G12" s="80">
        <f t="shared" si="0"/>
        <v>81.95</v>
      </c>
      <c r="H12" s="80">
        <f t="shared" si="0"/>
        <v>682.73</v>
      </c>
      <c r="I12" s="80">
        <f t="shared" si="0"/>
        <v>0.85199999999999998</v>
      </c>
      <c r="J12" s="80">
        <f t="shared" si="0"/>
        <v>47.18</v>
      </c>
      <c r="K12" s="80">
        <f t="shared" si="0"/>
        <v>1.0780000000000001</v>
      </c>
      <c r="L12" s="80">
        <f t="shared" si="0"/>
        <v>2.76</v>
      </c>
      <c r="M12" s="80">
        <f t="shared" si="0"/>
        <v>153.26999999999998</v>
      </c>
      <c r="N12" s="80">
        <f t="shared" si="0"/>
        <v>130.04999999999998</v>
      </c>
      <c r="O12" s="80">
        <f t="shared" si="0"/>
        <v>400.40000000000003</v>
      </c>
      <c r="P12" s="80">
        <f t="shared" si="0"/>
        <v>8.4600000000000009</v>
      </c>
      <c r="Q12" s="99"/>
    </row>
    <row r="13" spans="2:17" s="55" customFormat="1">
      <c r="B13" s="53"/>
      <c r="C13" s="53"/>
      <c r="D13" s="53"/>
      <c r="E13" s="54"/>
      <c r="F13" s="54"/>
      <c r="G13" s="54"/>
      <c r="H13" s="54"/>
      <c r="I13" s="53"/>
      <c r="J13" s="53"/>
      <c r="K13" s="53"/>
      <c r="L13" s="53"/>
      <c r="M13" s="53"/>
      <c r="N13" s="53"/>
      <c r="O13" s="53"/>
      <c r="P13" s="53"/>
      <c r="Q13" s="59"/>
    </row>
    <row r="14" spans="2:17" s="55" customFormat="1">
      <c r="B14" s="82"/>
      <c r="C14" s="83" t="s">
        <v>20</v>
      </c>
      <c r="D14" s="82"/>
      <c r="E14" s="84"/>
      <c r="F14" s="84"/>
      <c r="G14" s="84"/>
      <c r="H14" s="84"/>
      <c r="I14" s="82"/>
      <c r="J14" s="82"/>
      <c r="K14" s="82"/>
      <c r="L14" s="82"/>
      <c r="M14" s="82"/>
      <c r="N14" s="82"/>
      <c r="O14" s="82"/>
      <c r="P14" s="53"/>
      <c r="Q14" s="59"/>
    </row>
    <row r="15" spans="2:17" s="55" customFormat="1" ht="30">
      <c r="B15" s="60" t="s">
        <v>112</v>
      </c>
      <c r="C15" s="60" t="s">
        <v>113</v>
      </c>
      <c r="D15" s="61">
        <v>100</v>
      </c>
      <c r="E15" s="71">
        <v>0.83</v>
      </c>
      <c r="F15" s="71">
        <v>5.05</v>
      </c>
      <c r="G15" s="71">
        <v>5.31</v>
      </c>
      <c r="H15" s="71">
        <v>70.02</v>
      </c>
      <c r="I15" s="71">
        <v>0</v>
      </c>
      <c r="J15" s="71">
        <v>10.3</v>
      </c>
      <c r="K15" s="71">
        <v>0</v>
      </c>
      <c r="L15" s="71">
        <v>0.6</v>
      </c>
      <c r="M15" s="71">
        <v>36</v>
      </c>
      <c r="N15" s="71">
        <v>14.7</v>
      </c>
      <c r="O15" s="71">
        <v>25.2</v>
      </c>
      <c r="P15" s="71">
        <v>1.2</v>
      </c>
      <c r="Q15" s="59"/>
    </row>
    <row r="16" spans="2:17" s="104" customFormat="1" ht="34.5" customHeight="1">
      <c r="B16" s="56" t="s">
        <v>139</v>
      </c>
      <c r="C16" s="56" t="s">
        <v>45</v>
      </c>
      <c r="D16" s="115">
        <v>250</v>
      </c>
      <c r="E16" s="103">
        <v>3.23</v>
      </c>
      <c r="F16" s="103">
        <v>9.7799999999999994</v>
      </c>
      <c r="G16" s="103">
        <v>10.49</v>
      </c>
      <c r="H16" s="103">
        <v>169.53</v>
      </c>
      <c r="I16" s="103">
        <v>0</v>
      </c>
      <c r="J16" s="103">
        <v>13.5</v>
      </c>
      <c r="K16" s="103">
        <v>0</v>
      </c>
      <c r="L16" s="103">
        <v>0.01</v>
      </c>
      <c r="M16" s="103">
        <v>46.5</v>
      </c>
      <c r="N16" s="103">
        <v>17.7</v>
      </c>
      <c r="O16" s="103">
        <v>32.700000000000003</v>
      </c>
      <c r="P16" s="103">
        <v>0.8</v>
      </c>
      <c r="Q16" s="50"/>
    </row>
    <row r="17" spans="2:17" s="105" customFormat="1" ht="23.25" customHeight="1">
      <c r="B17" s="72" t="s">
        <v>158</v>
      </c>
      <c r="C17" s="72" t="s">
        <v>39</v>
      </c>
      <c r="D17" s="86">
        <v>180</v>
      </c>
      <c r="E17" s="87">
        <v>6.62</v>
      </c>
      <c r="F17" s="87">
        <v>6.34</v>
      </c>
      <c r="G17" s="87">
        <v>42.38</v>
      </c>
      <c r="H17" s="87">
        <v>211.3</v>
      </c>
      <c r="I17" s="87">
        <v>5.8333333333333341E-2</v>
      </c>
      <c r="J17" s="87">
        <v>0</v>
      </c>
      <c r="K17" s="87">
        <v>0</v>
      </c>
      <c r="L17" s="87">
        <v>0</v>
      </c>
      <c r="M17" s="87">
        <v>7.65</v>
      </c>
      <c r="N17" s="87">
        <v>5.6</v>
      </c>
      <c r="O17" s="87">
        <v>32.299999999999997</v>
      </c>
      <c r="P17" s="87">
        <v>0.55833333333333335</v>
      </c>
      <c r="Q17" s="41"/>
    </row>
    <row r="18" spans="2:17" s="119" customFormat="1" ht="32.25" customHeight="1">
      <c r="B18" s="85" t="s">
        <v>128</v>
      </c>
      <c r="C18" s="85" t="s">
        <v>129</v>
      </c>
      <c r="D18" s="111">
        <v>80</v>
      </c>
      <c r="E18" s="112">
        <v>11.54</v>
      </c>
      <c r="F18" s="112">
        <v>14.87</v>
      </c>
      <c r="G18" s="112">
        <v>6.47</v>
      </c>
      <c r="H18" s="112">
        <v>187.23</v>
      </c>
      <c r="I18" s="112">
        <v>0</v>
      </c>
      <c r="J18" s="112">
        <v>1.34</v>
      </c>
      <c r="K18" s="112">
        <v>0</v>
      </c>
      <c r="L18" s="112">
        <v>0</v>
      </c>
      <c r="M18" s="112">
        <v>11.16</v>
      </c>
      <c r="N18" s="112">
        <v>5.16</v>
      </c>
      <c r="O18" s="112">
        <v>22.84</v>
      </c>
      <c r="P18" s="112">
        <v>0.34</v>
      </c>
      <c r="Q18" s="77"/>
    </row>
    <row r="19" spans="2:17" s="105" customFormat="1" ht="18.75" customHeight="1">
      <c r="B19" s="60" t="s">
        <v>23</v>
      </c>
      <c r="C19" s="60" t="s">
        <v>24</v>
      </c>
      <c r="D19" s="61">
        <v>50</v>
      </c>
      <c r="E19" s="61">
        <v>0.27</v>
      </c>
      <c r="F19" s="61">
        <v>1.83</v>
      </c>
      <c r="G19" s="61">
        <v>2.62</v>
      </c>
      <c r="H19" s="61">
        <v>28.07</v>
      </c>
      <c r="I19" s="61">
        <v>7.4999999999999997E-2</v>
      </c>
      <c r="J19" s="61">
        <v>0.04</v>
      </c>
      <c r="K19" s="61">
        <v>2.8000000000000001E-2</v>
      </c>
      <c r="L19" s="61">
        <v>0.15</v>
      </c>
      <c r="M19" s="61">
        <v>7.9</v>
      </c>
      <c r="N19" s="61">
        <v>3</v>
      </c>
      <c r="O19" s="61">
        <v>5.32</v>
      </c>
      <c r="P19" s="61">
        <v>0.48</v>
      </c>
      <c r="Q19" s="42"/>
    </row>
    <row r="20" spans="2:17" s="105" customFormat="1">
      <c r="B20" s="60" t="s">
        <v>133</v>
      </c>
      <c r="C20" s="60" t="s">
        <v>30</v>
      </c>
      <c r="D20" s="60">
        <v>200</v>
      </c>
      <c r="E20" s="60">
        <v>1.36</v>
      </c>
      <c r="F20" s="60">
        <v>0</v>
      </c>
      <c r="G20" s="60">
        <v>29.02</v>
      </c>
      <c r="H20" s="60">
        <v>116.19</v>
      </c>
      <c r="I20" s="60">
        <v>0</v>
      </c>
      <c r="J20" s="60">
        <v>0</v>
      </c>
      <c r="K20" s="60">
        <v>0</v>
      </c>
      <c r="L20" s="60">
        <v>0</v>
      </c>
      <c r="M20" s="60">
        <v>0.7</v>
      </c>
      <c r="N20" s="60">
        <v>0</v>
      </c>
      <c r="O20" s="60">
        <v>0</v>
      </c>
      <c r="P20" s="60">
        <v>0.1</v>
      </c>
      <c r="Q20" s="42"/>
    </row>
    <row r="21" spans="2:17" s="19" customFormat="1">
      <c r="B21" s="38"/>
      <c r="C21" s="56" t="s">
        <v>22</v>
      </c>
      <c r="D21" s="38">
        <v>50</v>
      </c>
      <c r="E21" s="38">
        <v>5.67</v>
      </c>
      <c r="F21" s="38">
        <v>0.8</v>
      </c>
      <c r="G21" s="38">
        <v>36.4</v>
      </c>
      <c r="H21" s="38">
        <v>167.2</v>
      </c>
      <c r="I21" s="38">
        <v>0.12</v>
      </c>
      <c r="J21" s="38">
        <v>0</v>
      </c>
      <c r="K21" s="38">
        <v>0</v>
      </c>
      <c r="L21" s="38">
        <v>1.32</v>
      </c>
      <c r="M21" s="38">
        <v>21</v>
      </c>
      <c r="N21" s="38">
        <v>28.2</v>
      </c>
      <c r="O21" s="38">
        <v>94.8</v>
      </c>
      <c r="P21" s="38">
        <v>2.34</v>
      </c>
      <c r="Q21" s="42"/>
    </row>
    <row r="22" spans="2:17" s="6" customFormat="1">
      <c r="B22" s="1"/>
      <c r="C22" s="1"/>
      <c r="D22" s="1"/>
      <c r="E22" s="16">
        <f>SUM(E15:E21)</f>
        <v>29.519999999999996</v>
      </c>
      <c r="F22" s="16">
        <f t="shared" ref="F22:P22" si="1">SUM(F15:F21)</f>
        <v>38.669999999999995</v>
      </c>
      <c r="G22" s="16">
        <f t="shared" si="1"/>
        <v>132.69</v>
      </c>
      <c r="H22" s="16">
        <f t="shared" si="1"/>
        <v>949.54000000000019</v>
      </c>
      <c r="I22" s="16">
        <f t="shared" si="1"/>
        <v>0.2533333333333333</v>
      </c>
      <c r="J22" s="16">
        <f t="shared" si="1"/>
        <v>25.18</v>
      </c>
      <c r="K22" s="16">
        <f t="shared" si="1"/>
        <v>2.8000000000000001E-2</v>
      </c>
      <c r="L22" s="16">
        <f t="shared" si="1"/>
        <v>2.08</v>
      </c>
      <c r="M22" s="16">
        <f t="shared" si="1"/>
        <v>130.91000000000003</v>
      </c>
      <c r="N22" s="16">
        <f t="shared" si="1"/>
        <v>74.36</v>
      </c>
      <c r="O22" s="16">
        <f t="shared" si="1"/>
        <v>213.16000000000003</v>
      </c>
      <c r="P22" s="16">
        <f t="shared" si="1"/>
        <v>5.8183333333333334</v>
      </c>
      <c r="Q22" s="15"/>
    </row>
    <row r="23" spans="2:17">
      <c r="B23" s="25"/>
      <c r="C23" s="25"/>
      <c r="D23" s="25"/>
      <c r="E23" s="2"/>
      <c r="F23" s="2"/>
      <c r="G23" s="2"/>
      <c r="H23" s="2"/>
      <c r="I23" s="25"/>
      <c r="J23" s="25"/>
      <c r="K23" s="25"/>
      <c r="L23" s="25"/>
      <c r="M23" s="25"/>
      <c r="N23" s="25"/>
      <c r="O23" s="25"/>
      <c r="P23" s="25"/>
    </row>
    <row r="24" spans="2:17" ht="15" customHeight="1">
      <c r="B24" s="25"/>
      <c r="C24" s="1" t="s">
        <v>18</v>
      </c>
      <c r="D24" s="25"/>
      <c r="E24" s="22">
        <v>92.87</v>
      </c>
      <c r="F24" s="22">
        <v>114.94</v>
      </c>
      <c r="G24" s="22">
        <v>213.32000000000002</v>
      </c>
      <c r="H24" s="22">
        <v>2303.7799999999997</v>
      </c>
      <c r="I24" s="22">
        <v>2.4900000000000002</v>
      </c>
      <c r="J24" s="22">
        <v>14.192</v>
      </c>
      <c r="K24" s="22">
        <v>2.5060000000000002</v>
      </c>
      <c r="L24" s="22">
        <v>2.02</v>
      </c>
      <c r="M24" s="22">
        <v>354.21000000000004</v>
      </c>
      <c r="N24" s="22">
        <v>301.09000000000003</v>
      </c>
      <c r="O24" s="22">
        <v>1170.5</v>
      </c>
      <c r="P24" s="22">
        <v>23.45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topLeftCell="A38" workbookViewId="0">
      <selection activeCell="A51" sqref="A51:P57"/>
    </sheetView>
  </sheetViews>
  <sheetFormatPr defaultRowHeight="15"/>
  <cols>
    <col min="8" max="8" width="9.140625" style="6"/>
  </cols>
  <sheetData>
    <row r="1" spans="1:17" s="125" customFormat="1">
      <c r="H1" s="6"/>
    </row>
    <row r="3" spans="1:17">
      <c r="A3" s="135"/>
      <c r="B3" s="135"/>
      <c r="C3" s="135" t="s">
        <v>92</v>
      </c>
      <c r="D3" s="135"/>
      <c r="E3" s="135">
        <v>25.950000000000003</v>
      </c>
      <c r="F3" s="135">
        <v>25</v>
      </c>
      <c r="G3" s="135">
        <v>97.910000000000011</v>
      </c>
      <c r="H3" s="136">
        <v>675.16</v>
      </c>
      <c r="I3" s="135">
        <v>0.24125000000000002</v>
      </c>
      <c r="J3" s="135">
        <v>47.574166666666663</v>
      </c>
      <c r="K3" s="135">
        <v>4.2999999999999997E-2</v>
      </c>
      <c r="L3" s="135">
        <v>0.68500000000000005</v>
      </c>
      <c r="M3" s="135">
        <v>62.118333333333339</v>
      </c>
      <c r="N3" s="135">
        <v>46.135833333333338</v>
      </c>
      <c r="O3" s="135">
        <v>105.93666666666667</v>
      </c>
      <c r="P3" s="135">
        <v>2.4591666666666665</v>
      </c>
    </row>
    <row r="4" spans="1:17">
      <c r="A4" s="135"/>
      <c r="B4" s="135"/>
      <c r="C4" s="135"/>
      <c r="D4" s="135"/>
      <c r="E4" s="135">
        <v>52.58400000000001</v>
      </c>
      <c r="F4" s="135">
        <v>21.702000000000002</v>
      </c>
      <c r="G4" s="135">
        <v>103.65199999999999</v>
      </c>
      <c r="H4" s="136">
        <v>1173.78</v>
      </c>
      <c r="I4" s="135">
        <v>1.4329999999999998</v>
      </c>
      <c r="J4" s="135">
        <v>64.669999999999987</v>
      </c>
      <c r="K4" s="135">
        <v>1.6700000000000002</v>
      </c>
      <c r="L4" s="135">
        <v>4.5179999999999998</v>
      </c>
      <c r="M4" s="135">
        <v>337.68999999999994</v>
      </c>
      <c r="N4" s="135">
        <v>280.82600000000002</v>
      </c>
      <c r="O4" s="135">
        <v>896.69599999999991</v>
      </c>
      <c r="P4" s="135">
        <v>14.055999999999999</v>
      </c>
    </row>
    <row r="5" spans="1:17">
      <c r="A5" s="135"/>
      <c r="B5" s="135"/>
      <c r="C5" s="135" t="s">
        <v>18</v>
      </c>
      <c r="D5" s="135"/>
      <c r="E5" s="135">
        <v>38.590000000000003</v>
      </c>
      <c r="F5" s="135">
        <v>45</v>
      </c>
      <c r="G5" s="135">
        <v>193.52</v>
      </c>
      <c r="H5" s="136">
        <v>1847.4099999999999</v>
      </c>
      <c r="I5" s="135">
        <v>0.54125000000000001</v>
      </c>
      <c r="J5" s="135">
        <v>68.974166666666662</v>
      </c>
      <c r="K5" s="135">
        <v>0.443</v>
      </c>
      <c r="L5" s="135">
        <v>3.1650000000000005</v>
      </c>
      <c r="M5" s="135">
        <v>210.03833333333333</v>
      </c>
      <c r="N5" s="135">
        <v>140.97583333333336</v>
      </c>
      <c r="O5" s="135">
        <v>360.79666666666668</v>
      </c>
      <c r="P5" s="135">
        <v>8.7191666666666663</v>
      </c>
    </row>
    <row r="7" spans="1:17">
      <c r="A7" s="135"/>
      <c r="B7" s="135"/>
      <c r="C7" s="135" t="s">
        <v>93</v>
      </c>
      <c r="D7" s="135"/>
      <c r="E7" s="135">
        <v>15.66</v>
      </c>
      <c r="F7" s="135">
        <v>37.32</v>
      </c>
      <c r="G7" s="135">
        <v>111.61</v>
      </c>
      <c r="H7" s="136">
        <v>681.72</v>
      </c>
      <c r="I7" s="135">
        <v>0.69299999999999995</v>
      </c>
      <c r="J7" s="135">
        <v>47.916666666666664</v>
      </c>
      <c r="K7" s="135">
        <v>0.21666666666666667</v>
      </c>
      <c r="L7" s="135">
        <v>1.21</v>
      </c>
      <c r="M7" s="135">
        <v>354.1</v>
      </c>
      <c r="N7" s="135">
        <v>186.41666666666666</v>
      </c>
      <c r="O7" s="135">
        <v>625.01666666666665</v>
      </c>
      <c r="P7" s="135">
        <v>6.27</v>
      </c>
    </row>
    <row r="8" spans="1:17">
      <c r="A8" s="135"/>
      <c r="B8" s="135"/>
      <c r="C8" s="135"/>
      <c r="D8" s="135"/>
      <c r="E8" s="135">
        <v>52.58400000000001</v>
      </c>
      <c r="F8" s="135">
        <v>21.702000000000002</v>
      </c>
      <c r="G8" s="135">
        <v>103.65199999999999</v>
      </c>
      <c r="H8" s="136">
        <v>1173.78</v>
      </c>
      <c r="I8" s="135">
        <v>1.4329999999999998</v>
      </c>
      <c r="J8" s="135">
        <v>64.669999999999987</v>
      </c>
      <c r="K8" s="135">
        <v>1.6700000000000002</v>
      </c>
      <c r="L8" s="135">
        <v>4.5179999999999998</v>
      </c>
      <c r="M8" s="135">
        <v>337.68999999999994</v>
      </c>
      <c r="N8" s="135">
        <v>280.82600000000002</v>
      </c>
      <c r="O8" s="135">
        <v>896.69599999999991</v>
      </c>
      <c r="P8" s="135">
        <v>14.055999999999999</v>
      </c>
    </row>
    <row r="9" spans="1:17">
      <c r="A9" s="135"/>
      <c r="B9" s="135"/>
      <c r="C9" s="135" t="s">
        <v>18</v>
      </c>
      <c r="D9" s="135"/>
      <c r="E9" s="135">
        <v>68.244000000000014</v>
      </c>
      <c r="F9" s="135">
        <v>59.022000000000006</v>
      </c>
      <c r="G9" s="135">
        <v>215.262</v>
      </c>
      <c r="H9" s="136">
        <v>1855.5</v>
      </c>
      <c r="I9" s="135">
        <v>2.1259999999999999</v>
      </c>
      <c r="J9" s="135">
        <v>112.58666666666664</v>
      </c>
      <c r="K9" s="135">
        <v>1.8866666666666667</v>
      </c>
      <c r="L9" s="135">
        <v>5.7279999999999998</v>
      </c>
      <c r="M9" s="135">
        <v>691.79</v>
      </c>
      <c r="N9" s="135">
        <v>467.24266666666665</v>
      </c>
      <c r="O9" s="135">
        <v>1521.7126666666666</v>
      </c>
      <c r="P9" s="135">
        <v>20.326000000000001</v>
      </c>
    </row>
    <row r="11" spans="1:17">
      <c r="A11" s="135"/>
      <c r="B11" s="135"/>
      <c r="C11" s="135"/>
      <c r="D11" s="135"/>
      <c r="E11" s="135">
        <v>36.159999999999997</v>
      </c>
      <c r="F11" s="135">
        <v>33.07</v>
      </c>
      <c r="G11" s="135">
        <v>87.58</v>
      </c>
      <c r="H11" s="136">
        <v>810.65</v>
      </c>
      <c r="I11" s="135">
        <v>0.61299999999999999</v>
      </c>
      <c r="J11" s="135">
        <v>1.73</v>
      </c>
      <c r="K11" s="135">
        <v>0.11299999999999999</v>
      </c>
      <c r="L11" s="135">
        <v>4.6500000000000004</v>
      </c>
      <c r="M11" s="135">
        <v>123.17999999999999</v>
      </c>
      <c r="N11" s="135">
        <v>102.87000000000002</v>
      </c>
      <c r="O11" s="135">
        <v>625</v>
      </c>
      <c r="P11" s="135">
        <v>3.34</v>
      </c>
    </row>
    <row r="12" spans="1:17">
      <c r="A12" s="135"/>
      <c r="B12" s="135"/>
      <c r="C12" s="135" t="s">
        <v>94</v>
      </c>
      <c r="D12" s="135"/>
      <c r="E12" s="135">
        <v>27.91</v>
      </c>
      <c r="F12" s="135">
        <v>41.069999999999993</v>
      </c>
      <c r="G12" s="135">
        <v>124.3</v>
      </c>
      <c r="H12" s="136">
        <v>1280.04</v>
      </c>
      <c r="I12" s="135">
        <v>1.605</v>
      </c>
      <c r="J12" s="135">
        <v>11.48</v>
      </c>
      <c r="K12" s="135">
        <v>1.3680000000000001</v>
      </c>
      <c r="L12" s="135">
        <v>1.9300000000000002</v>
      </c>
      <c r="M12" s="135">
        <v>228.98000000000002</v>
      </c>
      <c r="N12" s="135">
        <v>195.11999999999998</v>
      </c>
      <c r="O12" s="135">
        <v>577.18999999999994</v>
      </c>
      <c r="P12" s="135">
        <v>13.12</v>
      </c>
    </row>
    <row r="13" spans="1:17">
      <c r="A13" s="135"/>
      <c r="B13" s="135"/>
      <c r="C13" s="135" t="s">
        <v>18</v>
      </c>
      <c r="D13" s="135"/>
      <c r="E13" s="135">
        <v>64.069999999999993</v>
      </c>
      <c r="F13" s="135">
        <v>74.139999999999986</v>
      </c>
      <c r="G13" s="135">
        <v>211.88</v>
      </c>
      <c r="H13" s="136">
        <v>2090.69</v>
      </c>
      <c r="I13" s="135">
        <v>2.218</v>
      </c>
      <c r="J13" s="135">
        <v>13.21</v>
      </c>
      <c r="K13" s="135">
        <v>1.4810000000000001</v>
      </c>
      <c r="L13" s="135">
        <v>6.58</v>
      </c>
      <c r="M13" s="135">
        <v>352.16</v>
      </c>
      <c r="N13" s="135">
        <v>297.99</v>
      </c>
      <c r="O13" s="135">
        <v>1202.19</v>
      </c>
      <c r="P13" s="135">
        <v>16.46</v>
      </c>
    </row>
    <row r="15" spans="1:17" s="55" customFormat="1" ht="18.75" customHeight="1">
      <c r="A15" s="137"/>
      <c r="B15" s="53"/>
      <c r="C15" s="53" t="s">
        <v>95</v>
      </c>
      <c r="D15" s="54"/>
      <c r="E15" s="54">
        <v>32.17</v>
      </c>
      <c r="F15" s="54">
        <v>32.26</v>
      </c>
      <c r="G15" s="54">
        <v>143.82999999999998</v>
      </c>
      <c r="H15" s="138">
        <v>887.96</v>
      </c>
      <c r="I15" s="54">
        <v>0.56999999999999995</v>
      </c>
      <c r="J15" s="54">
        <v>0.3</v>
      </c>
      <c r="K15" s="54">
        <v>0.16</v>
      </c>
      <c r="L15" s="54">
        <v>0.48100000000000004</v>
      </c>
      <c r="M15" s="54">
        <v>292.61</v>
      </c>
      <c r="N15" s="54">
        <v>81.510000000000005</v>
      </c>
      <c r="O15" s="54">
        <v>281.76</v>
      </c>
      <c r="P15" s="54">
        <v>2.38</v>
      </c>
      <c r="Q15" s="59"/>
    </row>
    <row r="16" spans="1:17">
      <c r="A16" s="135"/>
      <c r="B16" s="135"/>
      <c r="C16" s="135"/>
      <c r="D16" s="135"/>
      <c r="E16" s="135">
        <v>44.2</v>
      </c>
      <c r="F16" s="135">
        <v>43.8</v>
      </c>
      <c r="G16" s="135">
        <v>141.19999999999999</v>
      </c>
      <c r="H16" s="136">
        <v>1159.3899999999999</v>
      </c>
      <c r="I16" s="135">
        <v>0.26400000000000001</v>
      </c>
      <c r="J16" s="135">
        <v>45.35</v>
      </c>
      <c r="K16" s="135">
        <v>1.3659999999999999</v>
      </c>
      <c r="L16" s="135">
        <v>7.6160000000000005</v>
      </c>
      <c r="M16" s="135">
        <v>396.99</v>
      </c>
      <c r="N16" s="135">
        <v>126.16</v>
      </c>
      <c r="O16" s="135">
        <v>573.51</v>
      </c>
      <c r="P16" s="135">
        <v>238.32000000000002</v>
      </c>
    </row>
    <row r="17" spans="1:16">
      <c r="A17" s="135"/>
      <c r="B17" s="135"/>
      <c r="C17" s="135" t="s">
        <v>18</v>
      </c>
      <c r="D17" s="135"/>
      <c r="E17" s="135">
        <v>76.37</v>
      </c>
      <c r="F17" s="135">
        <v>76.06</v>
      </c>
      <c r="G17" s="135">
        <v>285.02999999999997</v>
      </c>
      <c r="H17" s="136">
        <v>2047.35</v>
      </c>
      <c r="I17" s="135">
        <v>0.83399999999999996</v>
      </c>
      <c r="J17" s="135">
        <v>45.65</v>
      </c>
      <c r="K17" s="135">
        <v>1.5259999999999998</v>
      </c>
      <c r="L17" s="135">
        <v>8.0970000000000013</v>
      </c>
      <c r="M17" s="135">
        <v>689.6</v>
      </c>
      <c r="N17" s="135">
        <v>207.67000000000002</v>
      </c>
      <c r="O17" s="135">
        <v>855.27</v>
      </c>
      <c r="P17" s="135">
        <v>240.70000000000002</v>
      </c>
    </row>
    <row r="19" spans="1:16">
      <c r="A19" s="135"/>
      <c r="B19" s="135"/>
      <c r="C19" s="135" t="s">
        <v>96</v>
      </c>
      <c r="D19" s="135"/>
      <c r="E19" s="135">
        <v>33.17</v>
      </c>
      <c r="F19" s="135">
        <v>35.040000000000006</v>
      </c>
      <c r="G19" s="135">
        <v>85.250000000000014</v>
      </c>
      <c r="H19" s="136">
        <v>817.13</v>
      </c>
      <c r="I19" s="135">
        <v>0.08</v>
      </c>
      <c r="J19" s="135">
        <v>5.4266666666666676</v>
      </c>
      <c r="K19" s="135">
        <v>0</v>
      </c>
      <c r="L19" s="135">
        <v>0.43000000000000005</v>
      </c>
      <c r="M19" s="135">
        <v>338.04333333333335</v>
      </c>
      <c r="N19" s="135">
        <v>37.75333333333333</v>
      </c>
      <c r="O19" s="135">
        <v>87.556666666666672</v>
      </c>
      <c r="P19" s="135">
        <v>2.2266666666666666</v>
      </c>
    </row>
    <row r="20" spans="1:16">
      <c r="A20" s="135"/>
      <c r="B20" s="135"/>
      <c r="C20" s="135"/>
      <c r="D20" s="135"/>
      <c r="E20" s="135">
        <v>41.240000000000009</v>
      </c>
      <c r="F20" s="135">
        <v>41.480000000000004</v>
      </c>
      <c r="G20" s="135">
        <v>129.74</v>
      </c>
      <c r="H20" s="136">
        <v>1243.1600000000001</v>
      </c>
      <c r="I20" s="135">
        <v>0.38</v>
      </c>
      <c r="J20" s="135">
        <v>38.44</v>
      </c>
      <c r="K20" s="135">
        <v>0.28000000000000003</v>
      </c>
      <c r="L20" s="135">
        <v>1.3320000000000001</v>
      </c>
      <c r="M20" s="135">
        <v>207.96999999999997</v>
      </c>
      <c r="N20" s="135">
        <v>197.48999999999998</v>
      </c>
      <c r="O20" s="135">
        <v>524.78</v>
      </c>
      <c r="P20" s="135">
        <v>9.0500000000000007</v>
      </c>
    </row>
    <row r="21" spans="1:16">
      <c r="A21" s="135"/>
      <c r="B21" s="135"/>
      <c r="C21" s="135" t="s">
        <v>18</v>
      </c>
      <c r="D21" s="135"/>
      <c r="E21" s="135">
        <v>74.410000000000011</v>
      </c>
      <c r="F21" s="135">
        <v>76.52000000000001</v>
      </c>
      <c r="G21" s="135">
        <v>214.99</v>
      </c>
      <c r="H21" s="136">
        <v>2060.29</v>
      </c>
      <c r="I21" s="135">
        <v>0.46</v>
      </c>
      <c r="J21" s="135">
        <v>43.866666666666667</v>
      </c>
      <c r="K21" s="135">
        <v>0.28000000000000003</v>
      </c>
      <c r="L21" s="135">
        <v>1.762</v>
      </c>
      <c r="M21" s="135">
        <v>546.01333333333332</v>
      </c>
      <c r="N21" s="135">
        <v>235.24333333333331</v>
      </c>
      <c r="O21" s="135">
        <v>612.33666666666659</v>
      </c>
      <c r="P21" s="135">
        <v>11.276666666666667</v>
      </c>
    </row>
    <row r="23" spans="1:16">
      <c r="A23" s="135"/>
      <c r="B23" s="135"/>
      <c r="C23" s="135" t="s">
        <v>97</v>
      </c>
      <c r="D23" s="135"/>
      <c r="E23" s="135">
        <v>25.950000000000003</v>
      </c>
      <c r="F23" s="135">
        <v>25</v>
      </c>
      <c r="G23" s="135">
        <v>97.910000000000011</v>
      </c>
      <c r="H23" s="136">
        <v>675.16</v>
      </c>
      <c r="I23" s="135">
        <v>0.24125000000000002</v>
      </c>
      <c r="J23" s="135">
        <v>47.574166666666663</v>
      </c>
      <c r="K23" s="135">
        <v>4.2999999999999997E-2</v>
      </c>
      <c r="L23" s="135">
        <v>0.68500000000000005</v>
      </c>
      <c r="M23" s="135">
        <v>62.118333333333339</v>
      </c>
      <c r="N23" s="135">
        <v>46.135833333333338</v>
      </c>
      <c r="O23" s="135">
        <v>105.93666666666667</v>
      </c>
      <c r="P23" s="135">
        <v>2.4591666666666665</v>
      </c>
    </row>
    <row r="24" spans="1:16">
      <c r="A24" s="135"/>
      <c r="B24" s="135"/>
      <c r="C24" s="135"/>
      <c r="D24" s="135"/>
      <c r="E24" s="135">
        <v>35.81</v>
      </c>
      <c r="F24" s="135">
        <v>53.6</v>
      </c>
      <c r="G24" s="135">
        <v>157.44999999999999</v>
      </c>
      <c r="H24" s="136">
        <v>1327.21</v>
      </c>
      <c r="I24" s="135">
        <v>0.35099999999999998</v>
      </c>
      <c r="J24" s="135">
        <v>54.51</v>
      </c>
      <c r="K24" s="135">
        <v>1.1780000000000002</v>
      </c>
      <c r="L24" s="135">
        <v>84.659999999999982</v>
      </c>
      <c r="M24" s="135">
        <v>142.86000000000001</v>
      </c>
      <c r="N24" s="135">
        <v>105.89</v>
      </c>
      <c r="O24" s="135">
        <v>350.83</v>
      </c>
      <c r="P24" s="135">
        <v>7.44</v>
      </c>
    </row>
    <row r="25" spans="1:16">
      <c r="A25" s="135"/>
      <c r="B25" s="135"/>
      <c r="C25" s="135" t="s">
        <v>18</v>
      </c>
      <c r="D25" s="135"/>
      <c r="E25" s="135">
        <v>61.760000000000005</v>
      </c>
      <c r="F25" s="135">
        <v>78.599999999999994</v>
      </c>
      <c r="G25" s="135">
        <v>255.36</v>
      </c>
      <c r="H25" s="136">
        <v>2002.37</v>
      </c>
      <c r="I25" s="135">
        <v>0.59224999999999994</v>
      </c>
      <c r="J25" s="135">
        <v>102.08416666666666</v>
      </c>
      <c r="K25" s="135">
        <v>1.2210000000000001</v>
      </c>
      <c r="L25" s="135">
        <v>85.344999999999985</v>
      </c>
      <c r="M25" s="135">
        <v>204.97833333333335</v>
      </c>
      <c r="N25" s="135">
        <v>152.02583333333334</v>
      </c>
      <c r="O25" s="135">
        <v>456.76666666666665</v>
      </c>
      <c r="P25" s="135">
        <v>9.899166666666666</v>
      </c>
    </row>
    <row r="27" spans="1:16">
      <c r="A27" s="135"/>
      <c r="B27" s="135"/>
      <c r="C27" s="135" t="s">
        <v>98</v>
      </c>
      <c r="D27" s="135"/>
      <c r="E27" s="135">
        <v>20.650000000000002</v>
      </c>
      <c r="F27" s="135">
        <v>22.639999999999997</v>
      </c>
      <c r="G27" s="135">
        <v>57.08</v>
      </c>
      <c r="H27" s="136">
        <v>468.53999999999996</v>
      </c>
      <c r="I27" s="135">
        <v>0.08</v>
      </c>
      <c r="J27" s="135">
        <v>24.376666666666669</v>
      </c>
      <c r="K27" s="135">
        <v>0.1</v>
      </c>
      <c r="L27" s="135">
        <v>1.3</v>
      </c>
      <c r="M27" s="135">
        <v>86.283333333333331</v>
      </c>
      <c r="N27" s="135">
        <v>38.963333333333331</v>
      </c>
      <c r="O27" s="135">
        <v>90.396666666666661</v>
      </c>
      <c r="P27" s="135">
        <v>2.5666666666666669</v>
      </c>
    </row>
    <row r="28" spans="1:16">
      <c r="A28" s="135"/>
      <c r="B28" s="135"/>
      <c r="C28" s="135"/>
      <c r="D28" s="135"/>
      <c r="E28" s="135">
        <v>35.81</v>
      </c>
      <c r="F28" s="135">
        <v>53.6</v>
      </c>
      <c r="G28" s="135">
        <v>157.44999999999999</v>
      </c>
      <c r="H28" s="136">
        <v>1327.21</v>
      </c>
      <c r="I28" s="135">
        <v>0.35099999999999998</v>
      </c>
      <c r="J28" s="135">
        <v>54.51</v>
      </c>
      <c r="K28" s="135">
        <v>1.1780000000000002</v>
      </c>
      <c r="L28" s="135">
        <v>84.659999999999982</v>
      </c>
      <c r="M28" s="135">
        <v>142.86000000000001</v>
      </c>
      <c r="N28" s="135">
        <v>105.89</v>
      </c>
      <c r="O28" s="135">
        <v>350.83</v>
      </c>
      <c r="P28" s="135">
        <v>7.44</v>
      </c>
    </row>
    <row r="29" spans="1:16">
      <c r="A29" s="135"/>
      <c r="B29" s="135"/>
      <c r="C29" s="135" t="s">
        <v>18</v>
      </c>
      <c r="D29" s="135"/>
      <c r="E29" s="135">
        <v>66.660000000000011</v>
      </c>
      <c r="F29" s="135">
        <v>78.399999999999991</v>
      </c>
      <c r="G29" s="135">
        <v>334.11999999999995</v>
      </c>
      <c r="H29" s="136">
        <v>1948.85</v>
      </c>
      <c r="I29" s="135">
        <v>2.2399999999999998</v>
      </c>
      <c r="J29" s="135">
        <v>165.47666666666666</v>
      </c>
      <c r="K29" s="135">
        <v>2.13</v>
      </c>
      <c r="L29" s="135">
        <v>26.05</v>
      </c>
      <c r="M29" s="135">
        <v>569.85333333333335</v>
      </c>
      <c r="N29" s="135">
        <v>1091.2833333333333</v>
      </c>
      <c r="O29" s="135">
        <v>1756.9566666666667</v>
      </c>
      <c r="P29" s="135">
        <v>33.726666666666667</v>
      </c>
    </row>
    <row r="31" spans="1:16">
      <c r="A31" s="135"/>
      <c r="B31" s="135"/>
      <c r="C31" s="135" t="s">
        <v>99</v>
      </c>
      <c r="D31" s="135"/>
      <c r="E31" s="135">
        <v>16.34</v>
      </c>
      <c r="F31" s="135">
        <v>23.962500000000002</v>
      </c>
      <c r="G31" s="135">
        <v>126.72000000000001</v>
      </c>
      <c r="H31" s="136">
        <v>711.1825</v>
      </c>
      <c r="I31" s="135">
        <v>0.66249999999999998</v>
      </c>
      <c r="J31" s="135">
        <v>0.66999999999999993</v>
      </c>
      <c r="K31" s="135">
        <v>0.155</v>
      </c>
      <c r="L31" s="135">
        <v>0.5</v>
      </c>
      <c r="M31" s="135">
        <v>250.99999999999997</v>
      </c>
      <c r="N31" s="135">
        <v>80.127500000000012</v>
      </c>
      <c r="O31" s="135">
        <v>270.28000000000003</v>
      </c>
      <c r="P31" s="135">
        <v>3</v>
      </c>
    </row>
    <row r="32" spans="1:16">
      <c r="A32" s="135"/>
      <c r="B32" s="135"/>
      <c r="C32" s="135"/>
      <c r="D32" s="135"/>
      <c r="E32" s="135">
        <v>25.54</v>
      </c>
      <c r="F32" s="135">
        <v>37.010000000000005</v>
      </c>
      <c r="G32" s="135">
        <v>123.13000000000001</v>
      </c>
      <c r="H32" s="136">
        <v>1098.3400000000001</v>
      </c>
      <c r="I32" s="135">
        <v>0.64</v>
      </c>
      <c r="J32" s="135">
        <v>25.72</v>
      </c>
      <c r="K32" s="135">
        <v>1.5100000000000002</v>
      </c>
      <c r="L32" s="135">
        <v>4.9800000000000004</v>
      </c>
      <c r="M32" s="135">
        <v>161.49</v>
      </c>
      <c r="N32" s="135">
        <v>136.87</v>
      </c>
      <c r="O32" s="135">
        <v>429.99</v>
      </c>
      <c r="P32" s="135">
        <v>7.8599999999999994</v>
      </c>
    </row>
    <row r="33" spans="1:16">
      <c r="A33" s="135"/>
      <c r="B33" s="135"/>
      <c r="C33" s="135" t="s">
        <v>18</v>
      </c>
      <c r="D33" s="135"/>
      <c r="E33" s="135">
        <v>41.879999999999995</v>
      </c>
      <c r="F33" s="135">
        <v>60.972500000000011</v>
      </c>
      <c r="G33" s="135">
        <v>249.85000000000002</v>
      </c>
      <c r="H33" s="136">
        <v>1809.5225</v>
      </c>
      <c r="I33" s="135">
        <v>1.3025</v>
      </c>
      <c r="J33" s="135">
        <v>26.39</v>
      </c>
      <c r="K33" s="135">
        <v>1.6650000000000003</v>
      </c>
      <c r="L33" s="135">
        <v>5.48</v>
      </c>
      <c r="M33" s="135">
        <v>412.49</v>
      </c>
      <c r="N33" s="135">
        <v>216.9975</v>
      </c>
      <c r="O33" s="135">
        <v>700.27</v>
      </c>
      <c r="P33" s="135">
        <v>10.86</v>
      </c>
    </row>
    <row r="35" spans="1:16">
      <c r="A35" s="135"/>
      <c r="B35" s="135"/>
      <c r="C35" s="135" t="s">
        <v>100</v>
      </c>
      <c r="D35" s="135"/>
      <c r="E35" s="135">
        <v>32.230000000000004</v>
      </c>
      <c r="F35" s="135">
        <v>33.089999999999996</v>
      </c>
      <c r="G35" s="135">
        <v>60.3</v>
      </c>
      <c r="H35" s="136">
        <v>886.83999999999992</v>
      </c>
      <c r="I35" s="135">
        <v>0.71499999999999997</v>
      </c>
      <c r="J35" s="135">
        <v>1.4100000000000001</v>
      </c>
      <c r="K35" s="135">
        <v>0.89800000000000002</v>
      </c>
      <c r="L35" s="135">
        <v>0.55000000000000004</v>
      </c>
      <c r="M35" s="135">
        <v>119.99</v>
      </c>
      <c r="N35" s="135">
        <v>96.61</v>
      </c>
      <c r="O35" s="135">
        <v>293.16000000000003</v>
      </c>
      <c r="P35" s="135">
        <v>6.56</v>
      </c>
    </row>
    <row r="36" spans="1:16">
      <c r="A36" s="135"/>
      <c r="B36" s="135"/>
      <c r="C36" s="135"/>
      <c r="D36" s="135"/>
      <c r="E36" s="135">
        <v>20.059999999999999</v>
      </c>
      <c r="F36" s="135">
        <v>24.810000000000002</v>
      </c>
      <c r="G36" s="135">
        <v>161.44999999999999</v>
      </c>
      <c r="H36" s="136">
        <v>1600.8799999999999</v>
      </c>
      <c r="I36" s="135">
        <v>0.24</v>
      </c>
      <c r="J36" s="135">
        <v>14.34</v>
      </c>
      <c r="K36" s="135">
        <v>31.580000000000002</v>
      </c>
      <c r="L36" s="135">
        <v>6.25</v>
      </c>
      <c r="M36" s="135">
        <v>299.39999999999998</v>
      </c>
      <c r="N36" s="135">
        <v>124.80000000000001</v>
      </c>
      <c r="O36" s="135">
        <v>475.88</v>
      </c>
      <c r="P36" s="135">
        <v>6.89</v>
      </c>
    </row>
    <row r="37" spans="1:16">
      <c r="A37" s="135"/>
      <c r="B37" s="135"/>
      <c r="C37" s="135" t="s">
        <v>18</v>
      </c>
      <c r="D37" s="135"/>
      <c r="E37" s="135">
        <v>40.099999999999994</v>
      </c>
      <c r="F37" s="135">
        <v>44.37</v>
      </c>
      <c r="G37" s="135">
        <v>226.83999999999997</v>
      </c>
      <c r="H37" s="136">
        <v>2339.59</v>
      </c>
      <c r="I37" s="135">
        <v>0.95499999999999996</v>
      </c>
      <c r="J37" s="135">
        <v>15.75</v>
      </c>
      <c r="K37" s="135">
        <v>32.478000000000002</v>
      </c>
      <c r="L37" s="135">
        <v>6.8</v>
      </c>
      <c r="M37" s="135">
        <v>419.39</v>
      </c>
      <c r="N37" s="135">
        <v>221.41000000000003</v>
      </c>
      <c r="O37" s="135">
        <v>769.04</v>
      </c>
      <c r="P37" s="135">
        <v>13.45</v>
      </c>
    </row>
    <row r="39" spans="1:16">
      <c r="A39" s="135"/>
      <c r="B39" s="135"/>
      <c r="C39" s="135" t="s">
        <v>101</v>
      </c>
      <c r="D39" s="135"/>
      <c r="E39" s="135">
        <v>25.950000000000003</v>
      </c>
      <c r="F39" s="135">
        <v>25</v>
      </c>
      <c r="G39" s="135">
        <v>97.910000000000011</v>
      </c>
      <c r="H39" s="136">
        <v>675.16</v>
      </c>
      <c r="I39" s="135">
        <v>0.24125000000000002</v>
      </c>
      <c r="J39" s="135">
        <v>47.574166666666663</v>
      </c>
      <c r="K39" s="135">
        <v>4.2999999999999997E-2</v>
      </c>
      <c r="L39" s="135">
        <v>0.68500000000000005</v>
      </c>
      <c r="M39" s="135">
        <v>62.118333333333339</v>
      </c>
      <c r="N39" s="135">
        <v>46.135833333333338</v>
      </c>
      <c r="O39" s="135">
        <v>105.93666666666667</v>
      </c>
      <c r="P39" s="135">
        <v>2.4591666666666665</v>
      </c>
    </row>
    <row r="40" spans="1:16">
      <c r="A40" s="135"/>
      <c r="B40" s="135"/>
      <c r="C40" s="135"/>
      <c r="D40" s="135"/>
      <c r="E40" s="135">
        <v>40.260000000000005</v>
      </c>
      <c r="F40" s="135">
        <v>58.030000000000008</v>
      </c>
      <c r="G40" s="135">
        <v>103.57</v>
      </c>
      <c r="H40" s="136">
        <v>1058.79</v>
      </c>
      <c r="I40" s="135">
        <v>0.55500000000000005</v>
      </c>
      <c r="J40" s="135">
        <v>9.9600000000000009</v>
      </c>
      <c r="K40" s="135">
        <v>1.2080000000000002</v>
      </c>
      <c r="L40" s="135">
        <v>3.3840000000000003</v>
      </c>
      <c r="M40" s="135">
        <v>266.19000000000005</v>
      </c>
      <c r="N40" s="135">
        <v>135.51</v>
      </c>
      <c r="O40" s="135">
        <v>565.85</v>
      </c>
      <c r="P40" s="135">
        <v>115.80000000000001</v>
      </c>
    </row>
    <row r="41" spans="1:16">
      <c r="A41" s="135"/>
      <c r="B41" s="135"/>
      <c r="C41" s="135" t="s">
        <v>18</v>
      </c>
      <c r="D41" s="135"/>
      <c r="E41" s="135">
        <v>66.210000000000008</v>
      </c>
      <c r="F41" s="135">
        <v>83.03</v>
      </c>
      <c r="G41" s="135">
        <v>201.48000000000002</v>
      </c>
      <c r="H41" s="136">
        <v>1733.9499999999998</v>
      </c>
      <c r="I41" s="135">
        <v>0.79625000000000012</v>
      </c>
      <c r="J41" s="135">
        <v>57.534166666666664</v>
      </c>
      <c r="K41" s="135">
        <v>1.2510000000000001</v>
      </c>
      <c r="L41" s="135">
        <v>4.0690000000000008</v>
      </c>
      <c r="M41" s="135">
        <v>328.30833333333339</v>
      </c>
      <c r="N41" s="135">
        <v>181.64583333333331</v>
      </c>
      <c r="O41" s="135">
        <v>671.78666666666663</v>
      </c>
      <c r="P41" s="135">
        <v>118.25916666666667</v>
      </c>
    </row>
    <row r="43" spans="1:16">
      <c r="A43" s="135"/>
      <c r="B43" s="135"/>
      <c r="C43" s="135" t="s">
        <v>103</v>
      </c>
      <c r="D43" s="135"/>
      <c r="E43" s="135">
        <v>10.72</v>
      </c>
      <c r="F43" s="135">
        <v>14.03</v>
      </c>
      <c r="G43" s="135">
        <v>94.440000000000012</v>
      </c>
      <c r="H43" s="136">
        <v>542.9</v>
      </c>
      <c r="I43" s="135">
        <v>0.128</v>
      </c>
      <c r="J43" s="135">
        <v>0.87800000000000011</v>
      </c>
      <c r="K43" s="135">
        <v>1.52</v>
      </c>
      <c r="L43" s="135">
        <v>0.4</v>
      </c>
      <c r="M43" s="135">
        <v>76.616</v>
      </c>
      <c r="N43" s="135">
        <v>53.652000000000001</v>
      </c>
      <c r="O43" s="135">
        <v>161.09199999999998</v>
      </c>
      <c r="P43" s="135">
        <v>2.556</v>
      </c>
    </row>
    <row r="44" spans="1:16">
      <c r="A44" s="135"/>
      <c r="B44" s="135"/>
      <c r="C44" s="135"/>
      <c r="D44" s="135"/>
      <c r="E44" s="135">
        <v>15.139999999999999</v>
      </c>
      <c r="F44" s="135">
        <v>45.19</v>
      </c>
      <c r="G44" s="135">
        <v>87.899999999999991</v>
      </c>
      <c r="H44" s="136">
        <v>1763.9799999999998</v>
      </c>
      <c r="I44" s="135">
        <v>0.38</v>
      </c>
      <c r="J44" s="135">
        <v>15.15</v>
      </c>
      <c r="K44" s="135">
        <v>0.76</v>
      </c>
      <c r="L44" s="135">
        <v>2.52</v>
      </c>
      <c r="M44" s="135">
        <v>167.53</v>
      </c>
      <c r="N44" s="135">
        <v>106.07000000000001</v>
      </c>
      <c r="O44" s="135">
        <v>262.45000000000005</v>
      </c>
      <c r="P44" s="135">
        <v>7.1400000000000006</v>
      </c>
    </row>
    <row r="45" spans="1:16">
      <c r="A45" s="135"/>
      <c r="B45" s="135"/>
      <c r="C45" s="135" t="s">
        <v>18</v>
      </c>
      <c r="D45" s="135"/>
      <c r="E45" s="135">
        <v>25.86</v>
      </c>
      <c r="F45" s="135">
        <v>59.22</v>
      </c>
      <c r="G45" s="135">
        <v>182.34</v>
      </c>
      <c r="H45" s="136">
        <v>2306.8799999999997</v>
      </c>
      <c r="I45" s="135">
        <v>0.50800000000000001</v>
      </c>
      <c r="J45" s="135">
        <v>16.027999999999999</v>
      </c>
      <c r="K45" s="135">
        <v>2.2800000000000002</v>
      </c>
      <c r="L45" s="135">
        <v>2.92</v>
      </c>
      <c r="M45" s="135">
        <v>244.14600000000002</v>
      </c>
      <c r="N45" s="135">
        <v>159.72200000000001</v>
      </c>
      <c r="O45" s="135">
        <v>423.54200000000003</v>
      </c>
      <c r="P45" s="135">
        <v>9.6960000000000015</v>
      </c>
    </row>
    <row r="47" spans="1:16">
      <c r="A47" s="135"/>
      <c r="B47" s="135"/>
      <c r="C47" s="135" t="s">
        <v>58</v>
      </c>
      <c r="D47" s="135"/>
      <c r="E47" s="135">
        <v>51.239999999999995</v>
      </c>
      <c r="F47" s="135">
        <v>45.73</v>
      </c>
      <c r="G47" s="135">
        <v>76.12</v>
      </c>
      <c r="H47" s="136">
        <v>821</v>
      </c>
      <c r="I47" s="135">
        <v>1.3049999999999999</v>
      </c>
      <c r="J47" s="135">
        <v>0.67</v>
      </c>
      <c r="K47" s="135">
        <v>1.8080000000000001</v>
      </c>
      <c r="L47" s="135">
        <v>0.55000000000000004</v>
      </c>
      <c r="M47" s="135">
        <v>207.03</v>
      </c>
      <c r="N47" s="135">
        <v>190.59</v>
      </c>
      <c r="O47" s="135">
        <v>691.08</v>
      </c>
      <c r="P47" s="135">
        <v>13.93</v>
      </c>
    </row>
    <row r="48" spans="1:16">
      <c r="A48" s="135"/>
      <c r="B48" s="135"/>
      <c r="C48" s="135"/>
      <c r="D48" s="135"/>
      <c r="E48" s="135">
        <v>41.63</v>
      </c>
      <c r="F48" s="135">
        <v>69.210000000000008</v>
      </c>
      <c r="G48" s="135">
        <v>137.20000000000002</v>
      </c>
      <c r="H48" s="136">
        <v>1482.78</v>
      </c>
      <c r="I48" s="135">
        <v>1.1850000000000001</v>
      </c>
      <c r="J48" s="135">
        <v>13.522</v>
      </c>
      <c r="K48" s="135">
        <v>0.69799999999999995</v>
      </c>
      <c r="L48" s="135">
        <v>1.47</v>
      </c>
      <c r="M48" s="135">
        <v>147.18</v>
      </c>
      <c r="N48" s="135">
        <v>110.5</v>
      </c>
      <c r="O48" s="135">
        <v>479.42</v>
      </c>
      <c r="P48" s="135">
        <v>9.52</v>
      </c>
    </row>
    <row r="49" spans="1:16">
      <c r="A49" s="135"/>
      <c r="B49" s="135"/>
      <c r="C49" s="135" t="s">
        <v>18</v>
      </c>
      <c r="D49" s="135"/>
      <c r="E49" s="135">
        <v>25.86</v>
      </c>
      <c r="F49" s="135">
        <v>59.22</v>
      </c>
      <c r="G49" s="135">
        <v>182.34</v>
      </c>
      <c r="H49" s="136">
        <v>2306.8799999999997</v>
      </c>
      <c r="I49" s="135">
        <v>0.50800000000000001</v>
      </c>
      <c r="J49" s="135">
        <v>16.027999999999999</v>
      </c>
      <c r="K49" s="135">
        <v>2.2800000000000002</v>
      </c>
      <c r="L49" s="135">
        <v>2.92</v>
      </c>
      <c r="M49" s="135">
        <v>244.14600000000002</v>
      </c>
      <c r="N49" s="135">
        <v>159.72200000000001</v>
      </c>
      <c r="O49" s="135">
        <v>423.54200000000003</v>
      </c>
      <c r="P49" s="135">
        <v>9.6960000000000015</v>
      </c>
    </row>
    <row r="51" spans="1:16">
      <c r="A51" s="135" t="s">
        <v>104</v>
      </c>
      <c r="B51" s="135"/>
      <c r="C51" s="135" t="s">
        <v>105</v>
      </c>
      <c r="D51" s="135"/>
      <c r="E51" s="135">
        <f>SUM(E47+E43+E39+E35+E31+E27+E23+E19+E15+E11+E7+E3)</f>
        <v>326.19000000000005</v>
      </c>
      <c r="F51" s="135">
        <f t="shared" ref="F51:P51" si="0">SUM(F47+F43+F39+F35+F31+F27+F23+F19+F15+F11+F7+F3)</f>
        <v>352.14249999999998</v>
      </c>
      <c r="G51" s="135">
        <f t="shared" si="0"/>
        <v>1136.6600000000001</v>
      </c>
      <c r="H51" s="136">
        <f t="shared" si="0"/>
        <v>8653.4025000000001</v>
      </c>
      <c r="I51" s="135">
        <f t="shared" si="0"/>
        <v>5.5702499999999988</v>
      </c>
      <c r="J51" s="135">
        <f t="shared" si="0"/>
        <v>226.10049999999998</v>
      </c>
      <c r="K51" s="135">
        <f t="shared" si="0"/>
        <v>5.0996666666666668</v>
      </c>
      <c r="L51" s="135">
        <f t="shared" si="0"/>
        <v>12.125999999999999</v>
      </c>
      <c r="M51" s="135">
        <f t="shared" si="0"/>
        <v>2035.2076666666667</v>
      </c>
      <c r="N51" s="135">
        <f t="shared" si="0"/>
        <v>1006.9003333333334</v>
      </c>
      <c r="O51" s="135">
        <f t="shared" si="0"/>
        <v>3443.152</v>
      </c>
      <c r="P51" s="135">
        <f t="shared" si="0"/>
        <v>50.206833333333329</v>
      </c>
    </row>
    <row r="52" spans="1:16">
      <c r="A52" s="135"/>
      <c r="B52" s="135"/>
      <c r="C52" s="135" t="s">
        <v>106</v>
      </c>
      <c r="D52" s="135"/>
      <c r="E52" s="135">
        <f>SUM(E48+E44+E40+E36+E32+E28+E24+E20+E16+E12+E8+E4)</f>
        <v>432.76800000000003</v>
      </c>
      <c r="F52" s="135">
        <f t="shared" ref="F52:P52" si="1">SUM(F48+F44+F40+F36+F32+F28+F24+F20+F16+F12+F8+F4)</f>
        <v>511.20400000000006</v>
      </c>
      <c r="G52" s="135">
        <f t="shared" si="1"/>
        <v>1530.6940000000002</v>
      </c>
      <c r="H52" s="136">
        <f t="shared" si="1"/>
        <v>15689.34</v>
      </c>
      <c r="I52" s="135">
        <f t="shared" si="1"/>
        <v>8.8170000000000002</v>
      </c>
      <c r="J52" s="135">
        <f t="shared" si="1"/>
        <v>412.322</v>
      </c>
      <c r="K52" s="135">
        <f t="shared" si="1"/>
        <v>44.466000000000001</v>
      </c>
      <c r="L52" s="135">
        <f t="shared" si="1"/>
        <v>207.83799999999999</v>
      </c>
      <c r="M52" s="135">
        <f t="shared" si="1"/>
        <v>2836.8300000000004</v>
      </c>
      <c r="N52" s="135">
        <f t="shared" si="1"/>
        <v>1905.952</v>
      </c>
      <c r="O52" s="135">
        <f t="shared" si="1"/>
        <v>6384.1219999999994</v>
      </c>
      <c r="P52" s="135">
        <f t="shared" si="1"/>
        <v>450.69200000000001</v>
      </c>
    </row>
    <row r="53" spans="1:16">
      <c r="A53" s="135"/>
      <c r="B53" s="135"/>
      <c r="C53" s="135" t="s">
        <v>102</v>
      </c>
      <c r="D53" s="135"/>
      <c r="E53" s="135">
        <f>SUM(E49+E45+E41+E37+E33+E29+E25+E21+E13+E9+E5)</f>
        <v>573.64400000000001</v>
      </c>
      <c r="F53" s="135">
        <f t="shared" ref="F53:P53" si="2">SUM(F49+F45+F41+F37+F33+F29+F25+F21+F13+F9+F5)</f>
        <v>718.49450000000002</v>
      </c>
      <c r="G53" s="135">
        <f t="shared" si="2"/>
        <v>2467.982</v>
      </c>
      <c r="H53" s="136">
        <f t="shared" si="2"/>
        <v>22301.932499999999</v>
      </c>
      <c r="I53" s="135">
        <f t="shared" si="2"/>
        <v>12.247249999999998</v>
      </c>
      <c r="J53" s="135">
        <f t="shared" si="2"/>
        <v>637.92849999999987</v>
      </c>
      <c r="K53" s="135">
        <f t="shared" si="2"/>
        <v>47.395666666666671</v>
      </c>
      <c r="L53" s="135">
        <f t="shared" si="2"/>
        <v>150.81900000000002</v>
      </c>
      <c r="M53" s="135">
        <f t="shared" si="2"/>
        <v>4223.3136666666669</v>
      </c>
      <c r="N53" s="135">
        <f t="shared" si="2"/>
        <v>3324.2583333333332</v>
      </c>
      <c r="O53" s="135">
        <f t="shared" si="2"/>
        <v>8898.94</v>
      </c>
      <c r="P53" s="135">
        <f t="shared" si="2"/>
        <v>262.36883333333333</v>
      </c>
    </row>
    <row r="55" spans="1:16">
      <c r="A55" s="135" t="s">
        <v>107</v>
      </c>
      <c r="B55" s="135"/>
      <c r="C55" s="135"/>
      <c r="D55" s="135"/>
      <c r="E55" s="135">
        <f>SUM(E51/12)</f>
        <v>27.182500000000005</v>
      </c>
      <c r="F55" s="135">
        <f t="shared" ref="F55:P55" si="3">SUM(F51/12)</f>
        <v>29.345208333333332</v>
      </c>
      <c r="G55" s="135">
        <f t="shared" si="3"/>
        <v>94.721666666666678</v>
      </c>
      <c r="H55" s="136">
        <f t="shared" si="3"/>
        <v>721.11687500000005</v>
      </c>
      <c r="I55" s="135">
        <f t="shared" si="3"/>
        <v>0.46418749999999992</v>
      </c>
      <c r="J55" s="135">
        <f t="shared" si="3"/>
        <v>18.841708333333333</v>
      </c>
      <c r="K55" s="135">
        <f t="shared" si="3"/>
        <v>0.42497222222222225</v>
      </c>
      <c r="L55" s="135">
        <f t="shared" si="3"/>
        <v>1.0105</v>
      </c>
      <c r="M55" s="135">
        <f t="shared" si="3"/>
        <v>169.60063888888888</v>
      </c>
      <c r="N55" s="135">
        <f t="shared" si="3"/>
        <v>83.90836111111112</v>
      </c>
      <c r="O55" s="135">
        <f t="shared" si="3"/>
        <v>286.92933333333332</v>
      </c>
      <c r="P55" s="135">
        <f t="shared" si="3"/>
        <v>4.1839027777777771</v>
      </c>
    </row>
    <row r="56" spans="1:16">
      <c r="A56" s="135"/>
      <c r="B56" s="135"/>
      <c r="C56" s="135"/>
      <c r="D56" s="135"/>
      <c r="E56" s="135">
        <f>SUM(E52/12)</f>
        <v>36.064</v>
      </c>
      <c r="F56" s="135">
        <f t="shared" ref="F56:P56" si="4">SUM(F52/12)</f>
        <v>42.600333333333339</v>
      </c>
      <c r="G56" s="135">
        <f t="shared" si="4"/>
        <v>127.55783333333335</v>
      </c>
      <c r="H56" s="136">
        <f t="shared" si="4"/>
        <v>1307.4449999999999</v>
      </c>
      <c r="I56" s="135">
        <f t="shared" si="4"/>
        <v>0.73475000000000001</v>
      </c>
      <c r="J56" s="135">
        <f t="shared" si="4"/>
        <v>34.360166666666665</v>
      </c>
      <c r="K56" s="135">
        <f t="shared" si="4"/>
        <v>3.7055000000000002</v>
      </c>
      <c r="L56" s="135">
        <f t="shared" si="4"/>
        <v>17.319833333333332</v>
      </c>
      <c r="M56" s="135">
        <f t="shared" si="4"/>
        <v>236.40250000000003</v>
      </c>
      <c r="N56" s="135">
        <f t="shared" si="4"/>
        <v>158.82933333333332</v>
      </c>
      <c r="O56" s="135">
        <f t="shared" si="4"/>
        <v>532.01016666666658</v>
      </c>
      <c r="P56" s="135">
        <f t="shared" si="4"/>
        <v>37.55766666666667</v>
      </c>
    </row>
    <row r="57" spans="1:16">
      <c r="A57" s="135"/>
      <c r="B57" s="135"/>
      <c r="C57" s="135"/>
      <c r="D57" s="135"/>
      <c r="E57" s="135">
        <f>SUM(E53/12)</f>
        <v>47.803666666666665</v>
      </c>
      <c r="F57" s="135">
        <f t="shared" ref="F57:P57" si="5">SUM(F53/12)</f>
        <v>59.874541666666666</v>
      </c>
      <c r="G57" s="135">
        <f t="shared" si="5"/>
        <v>205.66516666666666</v>
      </c>
      <c r="H57" s="136">
        <f t="shared" si="5"/>
        <v>1858.494375</v>
      </c>
      <c r="I57" s="135">
        <f t="shared" si="5"/>
        <v>1.0206041666666665</v>
      </c>
      <c r="J57" s="135">
        <f t="shared" si="5"/>
        <v>53.160708333333325</v>
      </c>
      <c r="K57" s="135">
        <f t="shared" si="5"/>
        <v>3.9496388888888894</v>
      </c>
      <c r="L57" s="135">
        <f t="shared" si="5"/>
        <v>12.568250000000001</v>
      </c>
      <c r="M57" s="135">
        <f t="shared" si="5"/>
        <v>351.94280555555559</v>
      </c>
      <c r="N57" s="135">
        <f t="shared" si="5"/>
        <v>277.02152777777775</v>
      </c>
      <c r="O57" s="135">
        <f t="shared" si="5"/>
        <v>741.57833333333338</v>
      </c>
      <c r="P57" s="135">
        <f t="shared" si="5"/>
        <v>21.864069444444443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60" zoomScaleNormal="100" workbookViewId="0">
      <selection activeCell="C10" sqref="C10:P10"/>
    </sheetView>
  </sheetViews>
  <sheetFormatPr defaultRowHeight="15"/>
  <cols>
    <col min="1" max="1" width="1.85546875" style="35" customWidth="1"/>
    <col min="2" max="2" width="9" style="35" customWidth="1"/>
    <col min="3" max="3" width="19.140625" style="35" customWidth="1"/>
    <col min="4" max="4" width="7.85546875" style="35" customWidth="1"/>
    <col min="5" max="5" width="8" style="35" customWidth="1"/>
    <col min="6" max="6" width="7.5703125" style="35" customWidth="1"/>
    <col min="7" max="7" width="7.42578125" style="35" customWidth="1"/>
    <col min="8" max="8" width="9.85546875" style="35" customWidth="1"/>
    <col min="9" max="9" width="6.140625" style="35" customWidth="1"/>
    <col min="10" max="10" width="7.42578125" style="35" customWidth="1"/>
    <col min="11" max="11" width="6.85546875" style="35" customWidth="1"/>
    <col min="12" max="12" width="7.140625" style="35" customWidth="1"/>
    <col min="13" max="13" width="6.7109375" style="35" customWidth="1"/>
    <col min="14" max="14" width="6.85546875" style="35" customWidth="1"/>
    <col min="15" max="16" width="7.7109375" style="35" customWidth="1"/>
    <col min="17" max="16384" width="9.140625" style="35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2.2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  <c r="R5" s="40"/>
    </row>
    <row r="6" spans="2:18">
      <c r="B6" s="3" t="s">
        <v>40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40"/>
    </row>
    <row r="7" spans="2:18" s="125" customFormat="1">
      <c r="B7" s="20" t="s">
        <v>52</v>
      </c>
      <c r="C7" s="20" t="s">
        <v>82</v>
      </c>
      <c r="D7" s="20">
        <v>100</v>
      </c>
      <c r="E7" s="20">
        <v>9.4600000000000009</v>
      </c>
      <c r="F7" s="20">
        <v>22.92</v>
      </c>
      <c r="G7" s="20">
        <v>2.5499999999999998</v>
      </c>
      <c r="H7" s="20">
        <v>226.73</v>
      </c>
      <c r="I7" s="20">
        <v>9.5000000000000001E-2</v>
      </c>
      <c r="J7" s="20">
        <v>0</v>
      </c>
      <c r="K7" s="20">
        <v>0</v>
      </c>
      <c r="L7" s="20">
        <v>0.2</v>
      </c>
      <c r="M7" s="20">
        <v>17.5</v>
      </c>
      <c r="N7" s="20">
        <v>10</v>
      </c>
      <c r="O7" s="20">
        <v>79.5</v>
      </c>
      <c r="P7" s="20">
        <v>0.9</v>
      </c>
      <c r="R7" s="40"/>
    </row>
    <row r="8" spans="2:18" s="63" customFormat="1" ht="30.75" customHeight="1">
      <c r="B8" s="53" t="s">
        <v>83</v>
      </c>
      <c r="C8" s="53" t="s">
        <v>84</v>
      </c>
      <c r="D8" s="54">
        <v>180</v>
      </c>
      <c r="E8" s="54">
        <v>4.54</v>
      </c>
      <c r="F8" s="54">
        <v>13.37</v>
      </c>
      <c r="G8" s="54">
        <v>47.67</v>
      </c>
      <c r="H8" s="54">
        <v>299.12</v>
      </c>
      <c r="I8" s="54">
        <v>0.27</v>
      </c>
      <c r="J8" s="54">
        <v>0.67</v>
      </c>
      <c r="K8" s="54">
        <v>0.13</v>
      </c>
      <c r="L8" s="54">
        <v>0.53</v>
      </c>
      <c r="M8" s="54">
        <v>172.8</v>
      </c>
      <c r="N8" s="54">
        <v>82.93</v>
      </c>
      <c r="O8" s="54">
        <v>273.07</v>
      </c>
      <c r="P8" s="54">
        <v>2.13</v>
      </c>
      <c r="Q8" s="8"/>
      <c r="R8" s="62"/>
    </row>
    <row r="9" spans="2:18" s="63" customFormat="1" ht="32.25" customHeight="1">
      <c r="B9" s="60" t="s">
        <v>116</v>
      </c>
      <c r="C9" s="60" t="s">
        <v>117</v>
      </c>
      <c r="D9" s="61">
        <v>200</v>
      </c>
      <c r="E9" s="61">
        <v>7.0000000000000007E-2</v>
      </c>
      <c r="F9" s="61">
        <v>0.01</v>
      </c>
      <c r="G9" s="61">
        <v>15.31</v>
      </c>
      <c r="H9" s="61">
        <v>61.62</v>
      </c>
      <c r="I9" s="61">
        <v>0.03</v>
      </c>
      <c r="J9" s="61">
        <v>46.8</v>
      </c>
      <c r="K9" s="61">
        <v>0</v>
      </c>
      <c r="L9" s="61">
        <v>0</v>
      </c>
      <c r="M9" s="61">
        <v>32.4</v>
      </c>
      <c r="N9" s="61">
        <v>21</v>
      </c>
      <c r="O9" s="61">
        <v>25</v>
      </c>
      <c r="P9" s="61">
        <v>0.7</v>
      </c>
      <c r="Q9" s="62"/>
    </row>
    <row r="10" spans="2:18" s="63" customFormat="1" ht="18" customHeight="1">
      <c r="B10" s="78"/>
      <c r="C10" s="66" t="s">
        <v>22</v>
      </c>
      <c r="D10" s="67">
        <v>30</v>
      </c>
      <c r="E10" s="67">
        <v>3.4</v>
      </c>
      <c r="F10" s="67">
        <v>0.32</v>
      </c>
      <c r="G10" s="67">
        <v>21.84</v>
      </c>
      <c r="H10" s="67">
        <v>100.32</v>
      </c>
      <c r="I10" s="67">
        <v>0.08</v>
      </c>
      <c r="J10" s="67">
        <v>0</v>
      </c>
      <c r="K10" s="67">
        <v>0</v>
      </c>
      <c r="L10" s="67">
        <v>0.4</v>
      </c>
      <c r="M10" s="67">
        <v>9.1999999999999993</v>
      </c>
      <c r="N10" s="67">
        <v>13.2</v>
      </c>
      <c r="O10" s="67">
        <v>33.6</v>
      </c>
      <c r="P10" s="61">
        <v>0.76</v>
      </c>
      <c r="Q10" s="8"/>
      <c r="R10" s="62"/>
    </row>
    <row r="11" spans="2:18" s="63" customFormat="1" ht="18.75" customHeight="1">
      <c r="B11" s="60"/>
      <c r="C11" s="66"/>
      <c r="D11" s="68"/>
      <c r="E11" s="118">
        <f>SUM(E7:E10)</f>
        <v>17.47</v>
      </c>
      <c r="F11" s="118">
        <f t="shared" ref="F11:P11" si="0">SUM(F7:F10)</f>
        <v>36.619999999999997</v>
      </c>
      <c r="G11" s="118">
        <f t="shared" si="0"/>
        <v>87.37</v>
      </c>
      <c r="H11" s="118">
        <f t="shared" si="0"/>
        <v>687.79</v>
      </c>
      <c r="I11" s="118">
        <f t="shared" si="0"/>
        <v>0.47500000000000003</v>
      </c>
      <c r="J11" s="118">
        <f t="shared" si="0"/>
        <v>47.47</v>
      </c>
      <c r="K11" s="118">
        <f t="shared" si="0"/>
        <v>0.13</v>
      </c>
      <c r="L11" s="118">
        <f t="shared" si="0"/>
        <v>1.1299999999999999</v>
      </c>
      <c r="M11" s="118">
        <f t="shared" si="0"/>
        <v>231.9</v>
      </c>
      <c r="N11" s="118">
        <f t="shared" si="0"/>
        <v>127.13000000000001</v>
      </c>
      <c r="O11" s="118">
        <f t="shared" si="0"/>
        <v>411.17</v>
      </c>
      <c r="P11" s="118">
        <f t="shared" si="0"/>
        <v>4.4899999999999993</v>
      </c>
      <c r="Q11" s="70"/>
      <c r="R11" s="62"/>
    </row>
    <row r="12" spans="2:18" s="63" customFormat="1">
      <c r="B12" s="60"/>
      <c r="C12" s="60"/>
      <c r="D12" s="60"/>
      <c r="E12" s="71"/>
      <c r="F12" s="71"/>
      <c r="G12" s="71"/>
      <c r="H12" s="71"/>
      <c r="I12" s="60"/>
      <c r="J12" s="60"/>
      <c r="K12" s="60"/>
      <c r="L12" s="60"/>
      <c r="M12" s="60"/>
      <c r="N12" s="60"/>
      <c r="O12" s="60"/>
      <c r="P12" s="60"/>
      <c r="R12" s="62"/>
    </row>
    <row r="13" spans="2:18" s="63" customFormat="1">
      <c r="B13" s="72"/>
      <c r="C13" s="73" t="s">
        <v>20</v>
      </c>
      <c r="D13" s="72"/>
      <c r="E13" s="74"/>
      <c r="F13" s="74"/>
      <c r="G13" s="74"/>
      <c r="H13" s="74"/>
      <c r="I13" s="72"/>
      <c r="J13" s="72"/>
      <c r="K13" s="72"/>
      <c r="L13" s="72"/>
      <c r="M13" s="72"/>
      <c r="N13" s="72"/>
      <c r="O13" s="72"/>
      <c r="P13" s="72"/>
      <c r="R13" s="62"/>
    </row>
    <row r="14" spans="2:18" s="63" customFormat="1" ht="30">
      <c r="B14" s="72" t="s">
        <v>118</v>
      </c>
      <c r="C14" s="72" t="s">
        <v>63</v>
      </c>
      <c r="D14" s="86">
        <v>100</v>
      </c>
      <c r="E14" s="100">
        <v>1.1299999999999999</v>
      </c>
      <c r="F14" s="100">
        <v>10.07</v>
      </c>
      <c r="G14" s="100">
        <v>10.36</v>
      </c>
      <c r="H14" s="100">
        <v>136.80000000000001</v>
      </c>
      <c r="I14" s="100">
        <v>0</v>
      </c>
      <c r="J14" s="100">
        <v>7.21</v>
      </c>
      <c r="K14" s="100">
        <v>0</v>
      </c>
      <c r="L14" s="100">
        <v>0.42</v>
      </c>
      <c r="M14" s="100">
        <v>25.2</v>
      </c>
      <c r="N14" s="100">
        <v>10.29</v>
      </c>
      <c r="O14" s="100">
        <v>17.64</v>
      </c>
      <c r="P14" s="100">
        <v>0.84</v>
      </c>
      <c r="R14" s="62"/>
    </row>
    <row r="15" spans="2:18" s="55" customFormat="1" ht="33" customHeight="1">
      <c r="B15" s="82" t="s">
        <v>119</v>
      </c>
      <c r="C15" s="82" t="s">
        <v>49</v>
      </c>
      <c r="D15" s="121">
        <v>250</v>
      </c>
      <c r="E15" s="98">
        <v>2.46</v>
      </c>
      <c r="F15" s="98">
        <v>3.38</v>
      </c>
      <c r="G15" s="98">
        <v>15.13</v>
      </c>
      <c r="H15" s="98">
        <v>211.18</v>
      </c>
      <c r="I15" s="98">
        <v>0.09</v>
      </c>
      <c r="J15" s="98">
        <v>8.25</v>
      </c>
      <c r="K15" s="98">
        <v>0.06</v>
      </c>
      <c r="L15" s="98">
        <v>0.99</v>
      </c>
      <c r="M15" s="98">
        <v>26.7</v>
      </c>
      <c r="N15" s="98">
        <v>22.78</v>
      </c>
      <c r="O15" s="98">
        <v>55.98</v>
      </c>
      <c r="P15" s="98">
        <v>0.88</v>
      </c>
      <c r="Q15" s="49"/>
      <c r="R15" s="59"/>
    </row>
    <row r="16" spans="2:18" s="63" customFormat="1" ht="18.75" customHeight="1">
      <c r="B16" s="71" t="s">
        <v>120</v>
      </c>
      <c r="C16" s="71" t="s">
        <v>57</v>
      </c>
      <c r="D16" s="120">
        <v>100</v>
      </c>
      <c r="E16" s="87">
        <v>15.37</v>
      </c>
      <c r="F16" s="87">
        <v>6</v>
      </c>
      <c r="G16" s="87">
        <v>0.53</v>
      </c>
      <c r="H16" s="87">
        <v>121.12</v>
      </c>
      <c r="I16" s="87">
        <v>0.1</v>
      </c>
      <c r="J16" s="87">
        <v>0.3</v>
      </c>
      <c r="K16" s="87">
        <v>0.1</v>
      </c>
      <c r="L16" s="87">
        <v>0.6</v>
      </c>
      <c r="M16" s="87">
        <v>39.799999999999997</v>
      </c>
      <c r="N16" s="87">
        <v>32.4</v>
      </c>
      <c r="O16" s="87">
        <v>140.1</v>
      </c>
      <c r="P16" s="87">
        <v>0.6</v>
      </c>
      <c r="Q16" s="45"/>
      <c r="R16" s="62"/>
    </row>
    <row r="17" spans="2:18" s="63" customFormat="1" ht="15.75" customHeight="1">
      <c r="B17" s="85" t="s">
        <v>23</v>
      </c>
      <c r="C17" s="85" t="s">
        <v>24</v>
      </c>
      <c r="D17" s="61">
        <v>50</v>
      </c>
      <c r="E17" s="61">
        <v>0.27</v>
      </c>
      <c r="F17" s="61">
        <v>1.83</v>
      </c>
      <c r="G17" s="61">
        <v>2.62</v>
      </c>
      <c r="H17" s="61">
        <v>28.07</v>
      </c>
      <c r="I17" s="61">
        <v>7.4999999999999997E-2</v>
      </c>
      <c r="J17" s="61">
        <v>0.04</v>
      </c>
      <c r="K17" s="61">
        <v>2.8000000000000001E-2</v>
      </c>
      <c r="L17" s="61">
        <v>0.15</v>
      </c>
      <c r="M17" s="61">
        <v>7.9</v>
      </c>
      <c r="N17" s="61">
        <v>3</v>
      </c>
      <c r="O17" s="61">
        <v>5.32</v>
      </c>
      <c r="P17" s="61">
        <v>0.48</v>
      </c>
      <c r="Q17" s="43"/>
      <c r="R17" s="62"/>
    </row>
    <row r="18" spans="2:18" s="63" customFormat="1" ht="18.75" customHeight="1">
      <c r="B18" s="60" t="s">
        <v>34</v>
      </c>
      <c r="C18" s="60" t="s">
        <v>35</v>
      </c>
      <c r="D18" s="61">
        <v>180</v>
      </c>
      <c r="E18" s="61">
        <v>25.38</v>
      </c>
      <c r="F18" s="61">
        <v>12.42</v>
      </c>
      <c r="G18" s="61">
        <v>33.200000000000003</v>
      </c>
      <c r="H18" s="61">
        <v>171.39</v>
      </c>
      <c r="I18" s="61">
        <v>0.56000000000000005</v>
      </c>
      <c r="J18" s="61">
        <v>0</v>
      </c>
      <c r="K18" s="61">
        <v>0.87</v>
      </c>
      <c r="L18" s="61">
        <v>0</v>
      </c>
      <c r="M18" s="61">
        <v>80.63</v>
      </c>
      <c r="N18" s="61">
        <v>73.849999999999994</v>
      </c>
      <c r="O18" s="61">
        <v>228.6</v>
      </c>
      <c r="P18" s="61">
        <v>4.7</v>
      </c>
      <c r="Q18" s="43"/>
      <c r="R18" s="62"/>
    </row>
    <row r="19" spans="2:18" s="63" customFormat="1" ht="18.75" customHeight="1">
      <c r="B19" s="60" t="s">
        <v>65</v>
      </c>
      <c r="C19" s="72" t="s">
        <v>28</v>
      </c>
      <c r="D19" s="61">
        <v>200</v>
      </c>
      <c r="E19" s="61">
        <v>0.56000000000000005</v>
      </c>
      <c r="F19" s="61">
        <v>0</v>
      </c>
      <c r="G19" s="61">
        <v>27.89</v>
      </c>
      <c r="H19" s="61">
        <v>115.79</v>
      </c>
      <c r="I19" s="61">
        <v>0.03</v>
      </c>
      <c r="J19" s="61">
        <v>46.8</v>
      </c>
      <c r="K19" s="61">
        <v>0</v>
      </c>
      <c r="L19" s="61">
        <v>0</v>
      </c>
      <c r="M19" s="61">
        <v>32.4</v>
      </c>
      <c r="N19" s="61">
        <v>21</v>
      </c>
      <c r="O19" s="61">
        <v>25</v>
      </c>
      <c r="P19" s="61">
        <v>0.7</v>
      </c>
      <c r="Q19" s="11"/>
      <c r="R19" s="62"/>
    </row>
    <row r="20" spans="2:18">
      <c r="B20" s="4"/>
      <c r="C20" s="66" t="s">
        <v>22</v>
      </c>
      <c r="D20" s="38">
        <v>50</v>
      </c>
      <c r="E20" s="38">
        <v>5.67</v>
      </c>
      <c r="F20" s="38">
        <v>0.8</v>
      </c>
      <c r="G20" s="38">
        <v>36.4</v>
      </c>
      <c r="H20" s="38">
        <v>167.2</v>
      </c>
      <c r="I20" s="38">
        <v>0.12</v>
      </c>
      <c r="J20" s="38">
        <v>0</v>
      </c>
      <c r="K20" s="38">
        <v>0</v>
      </c>
      <c r="L20" s="38">
        <v>1.32</v>
      </c>
      <c r="M20" s="38">
        <v>21</v>
      </c>
      <c r="N20" s="38">
        <v>28.2</v>
      </c>
      <c r="O20" s="38">
        <v>94.8</v>
      </c>
      <c r="P20" s="38">
        <v>2.34</v>
      </c>
      <c r="Q20" s="11"/>
      <c r="R20" s="40"/>
    </row>
    <row r="21" spans="2:18" s="6" customFormat="1">
      <c r="B21" s="1"/>
      <c r="C21" s="1"/>
      <c r="D21" s="1"/>
      <c r="E21" s="29">
        <f>SUM(E14:E20)</f>
        <v>50.84</v>
      </c>
      <c r="F21" s="29">
        <f t="shared" ref="F21:P21" si="1">SUM(F14:F20)</f>
        <v>34.5</v>
      </c>
      <c r="G21" s="29">
        <f t="shared" si="1"/>
        <v>126.13</v>
      </c>
      <c r="H21" s="29">
        <f t="shared" si="1"/>
        <v>951.55</v>
      </c>
      <c r="I21" s="29">
        <f t="shared" si="1"/>
        <v>0.97500000000000009</v>
      </c>
      <c r="J21" s="29">
        <f t="shared" si="1"/>
        <v>62.599999999999994</v>
      </c>
      <c r="K21" s="29">
        <f t="shared" si="1"/>
        <v>1.0580000000000001</v>
      </c>
      <c r="L21" s="29">
        <f t="shared" si="1"/>
        <v>3.4799999999999995</v>
      </c>
      <c r="M21" s="29">
        <f t="shared" si="1"/>
        <v>233.63</v>
      </c>
      <c r="N21" s="29">
        <f t="shared" si="1"/>
        <v>191.51999999999998</v>
      </c>
      <c r="O21" s="29">
        <f t="shared" si="1"/>
        <v>567.43999999999994</v>
      </c>
      <c r="P21" s="29">
        <f t="shared" si="1"/>
        <v>10.54</v>
      </c>
    </row>
    <row r="22" spans="2:18">
      <c r="B22" s="25"/>
      <c r="C22" s="25"/>
      <c r="D22" s="25"/>
      <c r="E22" s="2"/>
      <c r="F22" s="2"/>
      <c r="G22" s="2"/>
      <c r="H22" s="2"/>
      <c r="I22" s="25"/>
      <c r="J22" s="25"/>
      <c r="K22" s="25"/>
      <c r="L22" s="25"/>
      <c r="M22" s="25"/>
      <c r="N22" s="25"/>
      <c r="O22" s="25"/>
      <c r="P22" s="25"/>
    </row>
    <row r="23" spans="2:18" ht="15" customHeight="1">
      <c r="B23" s="25"/>
      <c r="C23" s="1" t="s">
        <v>18</v>
      </c>
      <c r="D23" s="25"/>
      <c r="E23" s="30">
        <f>SUM(E21+E11)</f>
        <v>68.31</v>
      </c>
      <c r="F23" s="30">
        <f t="shared" ref="F23:P23" si="2">SUM(F21+F11)</f>
        <v>71.12</v>
      </c>
      <c r="G23" s="30">
        <f t="shared" si="2"/>
        <v>213.5</v>
      </c>
      <c r="H23" s="30">
        <f t="shared" si="2"/>
        <v>1639.34</v>
      </c>
      <c r="I23" s="30">
        <f t="shared" si="2"/>
        <v>1.4500000000000002</v>
      </c>
      <c r="J23" s="30">
        <f t="shared" si="2"/>
        <v>110.07</v>
      </c>
      <c r="K23" s="30">
        <f t="shared" si="2"/>
        <v>1.1880000000000002</v>
      </c>
      <c r="L23" s="30">
        <f t="shared" si="2"/>
        <v>4.6099999999999994</v>
      </c>
      <c r="M23" s="30">
        <f t="shared" si="2"/>
        <v>465.53</v>
      </c>
      <c r="N23" s="30">
        <f t="shared" si="2"/>
        <v>318.64999999999998</v>
      </c>
      <c r="O23" s="30">
        <f t="shared" si="2"/>
        <v>978.6099999999999</v>
      </c>
      <c r="P23" s="30">
        <f t="shared" si="2"/>
        <v>15.029999999999998</v>
      </c>
      <c r="Q23" s="35" t="s">
        <v>115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60" zoomScaleNormal="100" workbookViewId="0">
      <selection activeCell="D18" sqref="D18:P18"/>
    </sheetView>
  </sheetViews>
  <sheetFormatPr defaultRowHeight="15"/>
  <cols>
    <col min="1" max="1" width="2.28515625" style="32" customWidth="1"/>
    <col min="2" max="2" width="9.140625" style="32"/>
    <col min="3" max="3" width="20.28515625" style="32" customWidth="1"/>
    <col min="4" max="4" width="7.28515625" style="32" customWidth="1"/>
    <col min="5" max="5" width="6.7109375" style="32" customWidth="1"/>
    <col min="6" max="7" width="7.5703125" style="32" customWidth="1"/>
    <col min="8" max="8" width="9.140625" style="32" customWidth="1"/>
    <col min="9" max="9" width="6.28515625" style="32" customWidth="1"/>
    <col min="10" max="11" width="6.42578125" style="32" customWidth="1"/>
    <col min="12" max="12" width="5.140625" style="32" customWidth="1"/>
    <col min="13" max="13" width="6.5703125" style="32" customWidth="1"/>
    <col min="14" max="14" width="6.42578125" style="32" customWidth="1"/>
    <col min="15" max="15" width="8.28515625" style="32" customWidth="1"/>
    <col min="16" max="16" width="6.42578125" style="32" customWidth="1"/>
    <col min="17" max="16384" width="9.140625" style="32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40"/>
    </row>
    <row r="3" spans="2:18" ht="3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  <c r="R3" s="40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  <c r="R4" s="40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  <c r="R5" s="40"/>
    </row>
    <row r="6" spans="2:18">
      <c r="B6" s="3" t="s">
        <v>41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40"/>
    </row>
    <row r="7" spans="2:18" s="89" customFormat="1" ht="20.25" customHeight="1">
      <c r="B7" s="60" t="s">
        <v>121</v>
      </c>
      <c r="C7" s="60" t="s">
        <v>122</v>
      </c>
      <c r="D7" s="86">
        <v>100</v>
      </c>
      <c r="E7" s="87">
        <v>11.18</v>
      </c>
      <c r="F7" s="87">
        <v>6.85</v>
      </c>
      <c r="G7" s="87">
        <v>11.45</v>
      </c>
      <c r="H7" s="87">
        <v>236.33</v>
      </c>
      <c r="I7" s="87">
        <v>0.2</v>
      </c>
      <c r="J7" s="87">
        <v>0.85</v>
      </c>
      <c r="K7" s="87">
        <v>0.03</v>
      </c>
      <c r="L7" s="87">
        <v>1.4</v>
      </c>
      <c r="M7" s="87">
        <v>18.75</v>
      </c>
      <c r="N7" s="87">
        <v>28.1</v>
      </c>
      <c r="O7" s="87">
        <v>187.5</v>
      </c>
      <c r="P7" s="87">
        <v>0.56000000000000005</v>
      </c>
      <c r="Q7" s="8"/>
      <c r="R7" s="88"/>
    </row>
    <row r="8" spans="2:18" s="110" customFormat="1" ht="30" customHeight="1">
      <c r="B8" s="66" t="s">
        <v>85</v>
      </c>
      <c r="C8" s="66" t="s">
        <v>123</v>
      </c>
      <c r="D8" s="67">
        <v>180</v>
      </c>
      <c r="E8" s="67">
        <v>7.12</v>
      </c>
      <c r="F8" s="67">
        <v>6.34</v>
      </c>
      <c r="G8" s="67">
        <v>48.7</v>
      </c>
      <c r="H8" s="67">
        <v>344.14</v>
      </c>
      <c r="I8" s="67">
        <v>0.1</v>
      </c>
      <c r="J8" s="67">
        <v>0</v>
      </c>
      <c r="K8" s="67">
        <v>0.04</v>
      </c>
      <c r="L8" s="67">
        <v>1.0900000000000001</v>
      </c>
      <c r="M8" s="67">
        <v>49.04</v>
      </c>
      <c r="N8" s="67">
        <v>24.38</v>
      </c>
      <c r="O8" s="67">
        <v>160.19999999999999</v>
      </c>
      <c r="P8" s="67">
        <v>0.89</v>
      </c>
      <c r="Q8" s="9"/>
      <c r="R8" s="109"/>
    </row>
    <row r="9" spans="2:18" s="55" customFormat="1" ht="18.75" customHeight="1">
      <c r="B9" s="66" t="s">
        <v>16</v>
      </c>
      <c r="C9" s="66" t="s">
        <v>17</v>
      </c>
      <c r="D9" s="61">
        <v>200</v>
      </c>
      <c r="E9" s="61">
        <v>0</v>
      </c>
      <c r="F9" s="61">
        <v>0</v>
      </c>
      <c r="G9" s="61">
        <v>11.28</v>
      </c>
      <c r="H9" s="61">
        <v>45.12</v>
      </c>
      <c r="I9" s="61">
        <v>0.03</v>
      </c>
      <c r="J9" s="61">
        <v>46.8</v>
      </c>
      <c r="K9" s="61">
        <v>0</v>
      </c>
      <c r="L9" s="61">
        <v>0</v>
      </c>
      <c r="M9" s="61">
        <v>32.4</v>
      </c>
      <c r="N9" s="61">
        <v>21</v>
      </c>
      <c r="O9" s="61">
        <v>25</v>
      </c>
      <c r="P9" s="61">
        <v>0.7</v>
      </c>
      <c r="Q9" s="47"/>
    </row>
    <row r="10" spans="2:18" s="63" customFormat="1" ht="18.75" customHeight="1">
      <c r="B10" s="65"/>
      <c r="C10" s="66" t="s">
        <v>22</v>
      </c>
      <c r="D10" s="67">
        <v>20</v>
      </c>
      <c r="E10" s="67">
        <v>2.27</v>
      </c>
      <c r="F10" s="67">
        <v>0.32</v>
      </c>
      <c r="G10" s="67">
        <v>14.56</v>
      </c>
      <c r="H10" s="67">
        <v>66.88</v>
      </c>
      <c r="I10" s="67">
        <v>0.08</v>
      </c>
      <c r="J10" s="67">
        <v>0</v>
      </c>
      <c r="K10" s="67">
        <v>0</v>
      </c>
      <c r="L10" s="67">
        <v>0.4</v>
      </c>
      <c r="M10" s="67">
        <v>9.1999999999999993</v>
      </c>
      <c r="N10" s="67">
        <v>13.2</v>
      </c>
      <c r="O10" s="67">
        <v>33.6</v>
      </c>
      <c r="P10" s="61">
        <v>0.76</v>
      </c>
      <c r="Q10" s="43"/>
      <c r="R10" s="62"/>
    </row>
    <row r="11" spans="2:18" s="63" customFormat="1" ht="18.75" customHeight="1">
      <c r="B11" s="60"/>
      <c r="C11" s="66"/>
      <c r="D11" s="68"/>
      <c r="E11" s="69">
        <f>SUM(E7:E10)</f>
        <v>20.57</v>
      </c>
      <c r="F11" s="69">
        <f t="shared" ref="F11:P11" si="0">SUM(F7:F10)</f>
        <v>13.51</v>
      </c>
      <c r="G11" s="69">
        <f t="shared" si="0"/>
        <v>85.990000000000009</v>
      </c>
      <c r="H11" s="69">
        <f t="shared" si="0"/>
        <v>692.47</v>
      </c>
      <c r="I11" s="69">
        <f t="shared" si="0"/>
        <v>0.41000000000000009</v>
      </c>
      <c r="J11" s="69">
        <f t="shared" si="0"/>
        <v>47.65</v>
      </c>
      <c r="K11" s="69">
        <f t="shared" si="0"/>
        <v>7.0000000000000007E-2</v>
      </c>
      <c r="L11" s="69">
        <f t="shared" si="0"/>
        <v>2.89</v>
      </c>
      <c r="M11" s="69">
        <f t="shared" si="0"/>
        <v>109.39</v>
      </c>
      <c r="N11" s="69">
        <f t="shared" si="0"/>
        <v>86.68</v>
      </c>
      <c r="O11" s="69">
        <f t="shared" si="0"/>
        <v>406.3</v>
      </c>
      <c r="P11" s="69">
        <f t="shared" si="0"/>
        <v>2.91</v>
      </c>
      <c r="Q11" s="70"/>
      <c r="R11" s="62"/>
    </row>
    <row r="12" spans="2:18" s="63" customFormat="1">
      <c r="B12" s="60"/>
      <c r="C12" s="60"/>
      <c r="D12" s="60"/>
      <c r="E12" s="71"/>
      <c r="F12" s="71"/>
      <c r="G12" s="71"/>
      <c r="H12" s="71"/>
      <c r="I12" s="60"/>
      <c r="J12" s="60"/>
      <c r="K12" s="60"/>
      <c r="L12" s="60"/>
      <c r="M12" s="60"/>
      <c r="N12" s="60"/>
      <c r="O12" s="60"/>
      <c r="P12" s="60"/>
      <c r="R12" s="62"/>
    </row>
    <row r="13" spans="2:18" s="63" customFormat="1">
      <c r="B13" s="72"/>
      <c r="C13" s="73" t="s">
        <v>20</v>
      </c>
      <c r="D13" s="72"/>
      <c r="E13" s="74"/>
      <c r="F13" s="74"/>
      <c r="G13" s="74"/>
      <c r="H13" s="74"/>
      <c r="I13" s="72"/>
      <c r="J13" s="72"/>
      <c r="K13" s="72"/>
      <c r="L13" s="72"/>
      <c r="M13" s="72"/>
      <c r="N13" s="72"/>
      <c r="O13" s="72"/>
      <c r="P13" s="72"/>
      <c r="R13" s="62"/>
    </row>
    <row r="14" spans="2:18" s="63" customFormat="1">
      <c r="B14" s="60" t="s">
        <v>124</v>
      </c>
      <c r="C14" s="60" t="s">
        <v>64</v>
      </c>
      <c r="D14" s="61">
        <v>100</v>
      </c>
      <c r="E14" s="60">
        <v>0.75</v>
      </c>
      <c r="F14" s="60">
        <v>6.08</v>
      </c>
      <c r="G14" s="60">
        <v>4.99</v>
      </c>
      <c r="H14" s="60">
        <v>77.55</v>
      </c>
      <c r="I14" s="60">
        <v>0.39</v>
      </c>
      <c r="J14" s="60">
        <v>7.4</v>
      </c>
      <c r="K14" s="60">
        <v>0</v>
      </c>
      <c r="L14" s="60">
        <v>0</v>
      </c>
      <c r="M14" s="60">
        <v>22.4</v>
      </c>
      <c r="N14" s="60">
        <v>10.8</v>
      </c>
      <c r="O14" s="60">
        <v>20.5</v>
      </c>
      <c r="P14" s="60">
        <v>0.6</v>
      </c>
      <c r="R14" s="62"/>
    </row>
    <row r="15" spans="2:18" s="55" customFormat="1" ht="30.75" customHeight="1">
      <c r="B15" s="79" t="s">
        <v>125</v>
      </c>
      <c r="C15" s="79" t="s">
        <v>126</v>
      </c>
      <c r="D15" s="57" t="s">
        <v>127</v>
      </c>
      <c r="E15" s="79">
        <v>3.75</v>
      </c>
      <c r="F15" s="79">
        <v>3.29</v>
      </c>
      <c r="G15" s="79">
        <v>16.84</v>
      </c>
      <c r="H15" s="79">
        <v>139.94</v>
      </c>
      <c r="I15" s="79">
        <v>0.1</v>
      </c>
      <c r="J15" s="79">
        <v>0.6</v>
      </c>
      <c r="K15" s="79">
        <v>0</v>
      </c>
      <c r="L15" s="79">
        <v>0.3</v>
      </c>
      <c r="M15" s="79">
        <v>20</v>
      </c>
      <c r="N15" s="79">
        <v>22.8</v>
      </c>
      <c r="O15" s="79">
        <v>60.4</v>
      </c>
      <c r="P15" s="79">
        <v>0.9</v>
      </c>
      <c r="Q15" s="47"/>
      <c r="R15" s="59"/>
    </row>
    <row r="16" spans="2:18" s="63" customFormat="1" ht="33" customHeight="1">
      <c r="B16" s="85" t="s">
        <v>128</v>
      </c>
      <c r="C16" s="85" t="s">
        <v>129</v>
      </c>
      <c r="D16" s="111">
        <v>100</v>
      </c>
      <c r="E16" s="112">
        <v>14.42</v>
      </c>
      <c r="F16" s="112">
        <v>18.579999999999998</v>
      </c>
      <c r="G16" s="112">
        <v>8.08</v>
      </c>
      <c r="H16" s="112">
        <v>263.77999999999997</v>
      </c>
      <c r="I16" s="112">
        <v>0</v>
      </c>
      <c r="J16" s="112">
        <v>1.34</v>
      </c>
      <c r="K16" s="112">
        <v>0</v>
      </c>
      <c r="L16" s="112">
        <v>0</v>
      </c>
      <c r="M16" s="112">
        <v>11.16</v>
      </c>
      <c r="N16" s="112">
        <v>5.16</v>
      </c>
      <c r="O16" s="112">
        <v>22.84</v>
      </c>
      <c r="P16" s="112">
        <v>0.34</v>
      </c>
      <c r="Q16" s="44"/>
      <c r="R16" s="62"/>
    </row>
    <row r="17" spans="2:18" s="63" customFormat="1" ht="18" customHeight="1">
      <c r="B17" s="60" t="s">
        <v>23</v>
      </c>
      <c r="C17" s="60" t="s">
        <v>24</v>
      </c>
      <c r="D17" s="61">
        <v>50</v>
      </c>
      <c r="E17" s="61">
        <v>0.27</v>
      </c>
      <c r="F17" s="61">
        <v>1.83</v>
      </c>
      <c r="G17" s="61">
        <v>2.62</v>
      </c>
      <c r="H17" s="61">
        <v>28.07</v>
      </c>
      <c r="I17" s="61">
        <v>7.4999999999999997E-2</v>
      </c>
      <c r="J17" s="61">
        <v>0.04</v>
      </c>
      <c r="K17" s="61">
        <v>2.8000000000000001E-2</v>
      </c>
      <c r="L17" s="61">
        <v>0.15</v>
      </c>
      <c r="M17" s="61">
        <v>7.9</v>
      </c>
      <c r="N17" s="61">
        <v>3</v>
      </c>
      <c r="O17" s="61">
        <v>5.32</v>
      </c>
      <c r="P17" s="61">
        <v>0.48</v>
      </c>
      <c r="Q17" s="43"/>
      <c r="R17" s="62"/>
    </row>
    <row r="18" spans="2:18" s="63" customFormat="1" ht="18.75" customHeight="1">
      <c r="B18" s="66" t="s">
        <v>130</v>
      </c>
      <c r="C18" s="66" t="s">
        <v>131</v>
      </c>
      <c r="D18" s="67">
        <v>180</v>
      </c>
      <c r="E18" s="67">
        <v>3.827</v>
      </c>
      <c r="F18" s="67">
        <v>7.27</v>
      </c>
      <c r="G18" s="67">
        <v>27.94</v>
      </c>
      <c r="H18" s="67">
        <v>149.72999999999999</v>
      </c>
      <c r="I18" s="61">
        <v>0.56000000000000005</v>
      </c>
      <c r="J18" s="61">
        <v>0</v>
      </c>
      <c r="K18" s="61">
        <v>0.87</v>
      </c>
      <c r="L18" s="61">
        <v>0</v>
      </c>
      <c r="M18" s="61">
        <v>80.63</v>
      </c>
      <c r="N18" s="61">
        <v>73.849999999999994</v>
      </c>
      <c r="O18" s="61">
        <v>228.6</v>
      </c>
      <c r="P18" s="61">
        <v>4.7</v>
      </c>
      <c r="Q18" s="43"/>
      <c r="R18" s="62"/>
    </row>
    <row r="19" spans="2:18" s="63" customFormat="1" ht="30">
      <c r="B19" s="60" t="s">
        <v>61</v>
      </c>
      <c r="C19" s="60" t="s">
        <v>25</v>
      </c>
      <c r="D19" s="61">
        <v>200</v>
      </c>
      <c r="E19" s="61">
        <v>0.56000000000000005</v>
      </c>
      <c r="F19" s="61">
        <v>0</v>
      </c>
      <c r="G19" s="61">
        <v>27.89</v>
      </c>
      <c r="H19" s="61">
        <v>115.79</v>
      </c>
      <c r="I19" s="61">
        <v>0.03</v>
      </c>
      <c r="J19" s="61">
        <v>46.8</v>
      </c>
      <c r="K19" s="61">
        <v>0</v>
      </c>
      <c r="L19" s="61">
        <v>0</v>
      </c>
      <c r="M19" s="61">
        <v>32.4</v>
      </c>
      <c r="N19" s="61">
        <v>21</v>
      </c>
      <c r="O19" s="61">
        <v>25</v>
      </c>
      <c r="P19" s="61">
        <v>0.7</v>
      </c>
      <c r="R19" s="62"/>
    </row>
    <row r="20" spans="2:18">
      <c r="B20" s="4"/>
      <c r="C20" s="66" t="s">
        <v>22</v>
      </c>
      <c r="D20" s="38">
        <v>50</v>
      </c>
      <c r="E20" s="38">
        <v>5.67</v>
      </c>
      <c r="F20" s="38">
        <v>0.8</v>
      </c>
      <c r="G20" s="38">
        <v>36.4</v>
      </c>
      <c r="H20" s="38">
        <v>167.2</v>
      </c>
      <c r="I20" s="38">
        <v>0.12</v>
      </c>
      <c r="J20" s="38">
        <v>0</v>
      </c>
      <c r="K20" s="38">
        <v>0</v>
      </c>
      <c r="L20" s="38">
        <v>1.32</v>
      </c>
      <c r="M20" s="38">
        <v>21</v>
      </c>
      <c r="N20" s="38">
        <v>28.2</v>
      </c>
      <c r="O20" s="38">
        <v>94.8</v>
      </c>
      <c r="P20" s="38">
        <v>2.34</v>
      </c>
      <c r="Q20" s="11"/>
      <c r="R20" s="40"/>
    </row>
    <row r="21" spans="2:18" s="6" customFormat="1">
      <c r="B21" s="1"/>
      <c r="C21" s="1"/>
      <c r="D21" s="1"/>
      <c r="E21" s="1">
        <f>SUM(E14:E20)</f>
        <v>29.247</v>
      </c>
      <c r="F21" s="1">
        <f t="shared" ref="F21:P21" si="1">SUM(F14:F20)</f>
        <v>37.849999999999994</v>
      </c>
      <c r="G21" s="1">
        <f t="shared" si="1"/>
        <v>124.75999999999999</v>
      </c>
      <c r="H21" s="1">
        <f t="shared" si="1"/>
        <v>942.06</v>
      </c>
      <c r="I21" s="1">
        <f t="shared" si="1"/>
        <v>1.2749999999999999</v>
      </c>
      <c r="J21" s="1">
        <f t="shared" si="1"/>
        <v>56.179999999999993</v>
      </c>
      <c r="K21" s="1">
        <f t="shared" si="1"/>
        <v>0.89800000000000002</v>
      </c>
      <c r="L21" s="1">
        <f t="shared" si="1"/>
        <v>1.77</v>
      </c>
      <c r="M21" s="1">
        <f t="shared" si="1"/>
        <v>195.49</v>
      </c>
      <c r="N21" s="1">
        <f t="shared" si="1"/>
        <v>164.81</v>
      </c>
      <c r="O21" s="1">
        <f t="shared" si="1"/>
        <v>457.46</v>
      </c>
      <c r="P21" s="1">
        <f t="shared" si="1"/>
        <v>10.06</v>
      </c>
      <c r="Q21" s="15" t="s">
        <v>115</v>
      </c>
      <c r="R21" s="39"/>
    </row>
    <row r="22" spans="2:18">
      <c r="B22" s="25"/>
      <c r="C22" s="25"/>
      <c r="D22" s="25"/>
      <c r="E22" s="2"/>
      <c r="F22" s="2"/>
      <c r="G22" s="2"/>
      <c r="H22" s="2"/>
      <c r="I22" s="25"/>
      <c r="J22" s="25"/>
      <c r="K22" s="25"/>
      <c r="L22" s="25"/>
      <c r="M22" s="25"/>
      <c r="N22" s="25"/>
      <c r="O22" s="25"/>
      <c r="P22" s="25"/>
      <c r="R22" s="40"/>
    </row>
    <row r="23" spans="2:18" ht="15" customHeight="1">
      <c r="B23" s="25"/>
      <c r="C23" s="1" t="s">
        <v>18</v>
      </c>
      <c r="D23" s="25"/>
      <c r="E23" s="21">
        <f>SUM(E21+E11)</f>
        <v>49.817</v>
      </c>
      <c r="F23" s="21">
        <f t="shared" ref="F23:P23" si="2">SUM(F21+F11)</f>
        <v>51.359999999999992</v>
      </c>
      <c r="G23" s="21">
        <f t="shared" si="2"/>
        <v>210.75</v>
      </c>
      <c r="H23" s="21">
        <f t="shared" si="2"/>
        <v>1634.53</v>
      </c>
      <c r="I23" s="21">
        <f t="shared" si="2"/>
        <v>1.6850000000000001</v>
      </c>
      <c r="J23" s="21">
        <f t="shared" si="2"/>
        <v>103.82999999999998</v>
      </c>
      <c r="K23" s="21">
        <f t="shared" si="2"/>
        <v>0.96799999999999997</v>
      </c>
      <c r="L23" s="21">
        <f t="shared" si="2"/>
        <v>4.66</v>
      </c>
      <c r="M23" s="21">
        <f t="shared" si="2"/>
        <v>304.88</v>
      </c>
      <c r="N23" s="21">
        <f t="shared" si="2"/>
        <v>251.49</v>
      </c>
      <c r="O23" s="21">
        <f t="shared" si="2"/>
        <v>863.76</v>
      </c>
      <c r="P23" s="21">
        <f t="shared" si="2"/>
        <v>12.97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2"/>
  <sheetViews>
    <sheetView view="pageBreakPreview" zoomScale="60" zoomScaleNormal="100" workbookViewId="0">
      <selection activeCell="Q20" sqref="Q20"/>
    </sheetView>
  </sheetViews>
  <sheetFormatPr defaultRowHeight="15"/>
  <cols>
    <col min="1" max="1" width="2.85546875" style="31" customWidth="1"/>
    <col min="2" max="2" width="8" style="31" customWidth="1"/>
    <col min="3" max="3" width="21.7109375" style="31" customWidth="1"/>
    <col min="4" max="4" width="7.28515625" style="31" customWidth="1"/>
    <col min="5" max="5" width="6.85546875" style="31" customWidth="1"/>
    <col min="6" max="6" width="7.28515625" style="31" customWidth="1"/>
    <col min="7" max="7" width="8" style="31" customWidth="1"/>
    <col min="8" max="8" width="9.28515625" style="31" customWidth="1"/>
    <col min="9" max="9" width="6" style="31" customWidth="1"/>
    <col min="10" max="10" width="6.42578125" style="31" customWidth="1"/>
    <col min="11" max="12" width="5.140625" style="31" customWidth="1"/>
    <col min="13" max="13" width="8" style="31" customWidth="1"/>
    <col min="14" max="14" width="8.5703125" style="31" customWidth="1"/>
    <col min="15" max="15" width="8.85546875" style="31" customWidth="1"/>
    <col min="16" max="16" width="7.42578125" style="31" customWidth="1"/>
    <col min="17" max="16384" width="9.140625" style="31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4.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  <c r="R5" s="40"/>
    </row>
    <row r="6" spans="2:18">
      <c r="B6" s="3" t="s">
        <v>42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8" s="128" customFormat="1" ht="30">
      <c r="B7" s="20"/>
      <c r="C7" s="20" t="s">
        <v>88</v>
      </c>
      <c r="D7" s="20">
        <v>80</v>
      </c>
      <c r="E7" s="20">
        <v>6.18</v>
      </c>
      <c r="F7" s="20">
        <v>5.18</v>
      </c>
      <c r="G7" s="20">
        <v>38.53</v>
      </c>
      <c r="H7" s="20">
        <v>225.73</v>
      </c>
      <c r="I7" s="20">
        <v>0.38</v>
      </c>
      <c r="J7" s="20">
        <v>0.19</v>
      </c>
      <c r="K7" s="20">
        <v>0.08</v>
      </c>
      <c r="L7" s="20">
        <v>0.04</v>
      </c>
      <c r="M7" s="20">
        <v>109.1</v>
      </c>
      <c r="N7" s="20">
        <v>19.43</v>
      </c>
      <c r="O7" s="20">
        <v>46.78</v>
      </c>
      <c r="P7" s="20">
        <v>0.97</v>
      </c>
      <c r="R7" s="133"/>
    </row>
    <row r="8" spans="2:18" s="55" customFormat="1" ht="35.25" customHeight="1">
      <c r="B8" s="53" t="s">
        <v>132</v>
      </c>
      <c r="C8" s="53" t="s">
        <v>67</v>
      </c>
      <c r="D8" s="58">
        <v>200</v>
      </c>
      <c r="E8" s="58">
        <v>6.38</v>
      </c>
      <c r="F8" s="58">
        <v>8.1199999999999992</v>
      </c>
      <c r="G8" s="58">
        <v>34.22</v>
      </c>
      <c r="H8" s="58">
        <v>237.89</v>
      </c>
      <c r="I8" s="58">
        <v>0.08</v>
      </c>
      <c r="J8" s="58">
        <v>0.08</v>
      </c>
      <c r="K8" s="58">
        <v>0.06</v>
      </c>
      <c r="L8" s="58">
        <v>0.03</v>
      </c>
      <c r="M8" s="58">
        <v>125</v>
      </c>
      <c r="N8" s="58">
        <v>35.200000000000003</v>
      </c>
      <c r="O8" s="58">
        <v>145</v>
      </c>
      <c r="P8" s="58">
        <v>0.4</v>
      </c>
      <c r="Q8" s="47"/>
    </row>
    <row r="9" spans="2:18" s="55" customFormat="1" ht="19.5" customHeight="1">
      <c r="B9" s="60" t="s">
        <v>133</v>
      </c>
      <c r="C9" s="60" t="s">
        <v>30</v>
      </c>
      <c r="D9" s="60">
        <v>200</v>
      </c>
      <c r="E9" s="60">
        <v>1.36</v>
      </c>
      <c r="F9" s="60">
        <v>0</v>
      </c>
      <c r="G9" s="60">
        <v>29.02</v>
      </c>
      <c r="H9" s="60">
        <v>116.19</v>
      </c>
      <c r="I9" s="60">
        <v>0</v>
      </c>
      <c r="J9" s="60">
        <v>0</v>
      </c>
      <c r="K9" s="60">
        <v>0</v>
      </c>
      <c r="L9" s="60">
        <v>0</v>
      </c>
      <c r="M9" s="60">
        <v>0.7</v>
      </c>
      <c r="N9" s="60">
        <v>0</v>
      </c>
      <c r="O9" s="60">
        <v>0</v>
      </c>
      <c r="P9" s="60">
        <v>0.1</v>
      </c>
      <c r="Q9" s="47"/>
    </row>
    <row r="10" spans="2:18" s="55" customFormat="1" ht="18.75" customHeight="1">
      <c r="B10" s="78"/>
      <c r="C10" s="66" t="s">
        <v>22</v>
      </c>
      <c r="D10" s="67">
        <v>30</v>
      </c>
      <c r="E10" s="67">
        <v>3.4</v>
      </c>
      <c r="F10" s="67">
        <v>0.32</v>
      </c>
      <c r="G10" s="67">
        <v>21.84</v>
      </c>
      <c r="H10" s="67">
        <v>100.32</v>
      </c>
      <c r="I10" s="67">
        <v>0.08</v>
      </c>
      <c r="J10" s="67">
        <v>0</v>
      </c>
      <c r="K10" s="67">
        <v>0</v>
      </c>
      <c r="L10" s="67">
        <v>0.4</v>
      </c>
      <c r="M10" s="67">
        <v>9.1999999999999993</v>
      </c>
      <c r="N10" s="67">
        <v>13.2</v>
      </c>
      <c r="O10" s="67">
        <v>33.6</v>
      </c>
      <c r="P10" s="61">
        <v>0.76</v>
      </c>
      <c r="Q10" s="49"/>
    </row>
    <row r="11" spans="2:18" s="55" customFormat="1" ht="18.75" customHeight="1">
      <c r="B11" s="53"/>
      <c r="C11" s="56"/>
      <c r="D11" s="79"/>
      <c r="E11" s="80">
        <f>SUM(E7:E10)</f>
        <v>17.319999999999997</v>
      </c>
      <c r="F11" s="80">
        <f t="shared" ref="F11:P11" si="0">SUM(F7:F10)</f>
        <v>13.62</v>
      </c>
      <c r="G11" s="80">
        <f t="shared" si="0"/>
        <v>123.61</v>
      </c>
      <c r="H11" s="80">
        <f t="shared" si="0"/>
        <v>680.12999999999988</v>
      </c>
      <c r="I11" s="80">
        <f t="shared" si="0"/>
        <v>0.54</v>
      </c>
      <c r="J11" s="80">
        <f t="shared" si="0"/>
        <v>0.27</v>
      </c>
      <c r="K11" s="80">
        <f t="shared" si="0"/>
        <v>0.14000000000000001</v>
      </c>
      <c r="L11" s="80">
        <f t="shared" si="0"/>
        <v>0.47000000000000003</v>
      </c>
      <c r="M11" s="80">
        <f t="shared" si="0"/>
        <v>243.99999999999997</v>
      </c>
      <c r="N11" s="80">
        <f t="shared" si="0"/>
        <v>67.83</v>
      </c>
      <c r="O11" s="80">
        <f t="shared" si="0"/>
        <v>225.38</v>
      </c>
      <c r="P11" s="80">
        <f t="shared" si="0"/>
        <v>2.2300000000000004</v>
      </c>
      <c r="Q11" s="99"/>
    </row>
    <row r="12" spans="2:18" s="55" customFormat="1">
      <c r="B12" s="53"/>
      <c r="C12" s="53"/>
      <c r="D12" s="53"/>
      <c r="E12" s="54"/>
      <c r="F12" s="54"/>
      <c r="G12" s="54"/>
      <c r="H12" s="54"/>
      <c r="I12" s="53"/>
      <c r="J12" s="53"/>
      <c r="K12" s="53"/>
      <c r="L12" s="53"/>
      <c r="M12" s="53"/>
      <c r="N12" s="53"/>
      <c r="O12" s="53"/>
      <c r="P12" s="53"/>
      <c r="Q12" s="59"/>
    </row>
    <row r="13" spans="2:18" s="55" customFormat="1">
      <c r="B13" s="82"/>
      <c r="C13" s="83" t="s">
        <v>20</v>
      </c>
      <c r="D13" s="82"/>
      <c r="E13" s="84"/>
      <c r="F13" s="84"/>
      <c r="G13" s="84"/>
      <c r="H13" s="84"/>
      <c r="I13" s="82"/>
      <c r="J13" s="82"/>
      <c r="K13" s="82"/>
      <c r="L13" s="82"/>
      <c r="M13" s="82"/>
      <c r="N13" s="82"/>
      <c r="O13" s="82"/>
      <c r="P13" s="82"/>
      <c r="Q13" s="59"/>
    </row>
    <row r="14" spans="2:18" s="55" customFormat="1" ht="30">
      <c r="B14" s="60" t="s">
        <v>112</v>
      </c>
      <c r="C14" s="60" t="s">
        <v>113</v>
      </c>
      <c r="D14" s="61">
        <v>100</v>
      </c>
      <c r="E14" s="71">
        <v>0.83</v>
      </c>
      <c r="F14" s="71">
        <v>5.05</v>
      </c>
      <c r="G14" s="71">
        <v>5.32</v>
      </c>
      <c r="H14" s="71">
        <v>70.010000000000005</v>
      </c>
      <c r="I14" s="71">
        <v>0</v>
      </c>
      <c r="J14" s="71">
        <v>10.3</v>
      </c>
      <c r="K14" s="71">
        <v>0</v>
      </c>
      <c r="L14" s="71">
        <v>0.6</v>
      </c>
      <c r="M14" s="71">
        <v>36</v>
      </c>
      <c r="N14" s="71">
        <v>14.7</v>
      </c>
      <c r="O14" s="71">
        <v>25.2</v>
      </c>
      <c r="P14" s="71">
        <v>1.2</v>
      </c>
      <c r="Q14" s="59"/>
    </row>
    <row r="15" spans="2:18" s="104" customFormat="1" ht="30.75" customHeight="1">
      <c r="B15" s="101" t="s">
        <v>134</v>
      </c>
      <c r="C15" s="101" t="s">
        <v>31</v>
      </c>
      <c r="D15" s="102">
        <v>250</v>
      </c>
      <c r="E15" s="103">
        <v>2.4500000000000002</v>
      </c>
      <c r="F15" s="103">
        <v>4.8899999999999997</v>
      </c>
      <c r="G15" s="103">
        <v>13.91</v>
      </c>
      <c r="H15" s="103">
        <v>109.38</v>
      </c>
      <c r="I15" s="103">
        <v>0.1</v>
      </c>
      <c r="J15" s="103">
        <v>0.4</v>
      </c>
      <c r="K15" s="103">
        <v>0.7</v>
      </c>
      <c r="L15" s="103">
        <v>0.1</v>
      </c>
      <c r="M15" s="103">
        <v>31.6</v>
      </c>
      <c r="N15" s="103">
        <v>14.5</v>
      </c>
      <c r="O15" s="103">
        <v>95.3</v>
      </c>
      <c r="P15" s="103">
        <v>1.2</v>
      </c>
      <c r="Q15" s="50"/>
    </row>
    <row r="16" spans="2:18" s="105" customFormat="1" ht="18.75" customHeight="1">
      <c r="B16" s="20" t="s">
        <v>52</v>
      </c>
      <c r="C16" s="20" t="s">
        <v>135</v>
      </c>
      <c r="D16" s="20">
        <v>100</v>
      </c>
      <c r="E16" s="20">
        <v>9.4600000000000009</v>
      </c>
      <c r="F16" s="20">
        <v>22.92</v>
      </c>
      <c r="G16" s="20">
        <v>2.5499999999999998</v>
      </c>
      <c r="H16" s="20">
        <v>310.48</v>
      </c>
      <c r="I16" s="20">
        <v>9.5000000000000001E-2</v>
      </c>
      <c r="J16" s="20">
        <v>0</v>
      </c>
      <c r="K16" s="20">
        <v>0</v>
      </c>
      <c r="L16" s="20">
        <v>0.2</v>
      </c>
      <c r="M16" s="20">
        <v>17.5</v>
      </c>
      <c r="N16" s="20">
        <v>10</v>
      </c>
      <c r="O16" s="20">
        <v>79.5</v>
      </c>
      <c r="P16" s="20">
        <v>0.9</v>
      </c>
      <c r="Q16" s="41"/>
    </row>
    <row r="17" spans="2:17" s="105" customFormat="1" ht="18.75" customHeight="1">
      <c r="B17" s="72" t="s">
        <v>136</v>
      </c>
      <c r="C17" s="72" t="s">
        <v>56</v>
      </c>
      <c r="D17" s="106">
        <v>180</v>
      </c>
      <c r="E17" s="106">
        <v>4.71</v>
      </c>
      <c r="F17" s="106">
        <v>5.8</v>
      </c>
      <c r="G17" s="106">
        <v>24.2</v>
      </c>
      <c r="H17" s="106">
        <v>167.68</v>
      </c>
      <c r="I17" s="106">
        <v>0</v>
      </c>
      <c r="J17" s="106">
        <v>23.68</v>
      </c>
      <c r="K17" s="106">
        <v>0.1</v>
      </c>
      <c r="L17" s="106">
        <v>0.9</v>
      </c>
      <c r="M17" s="106">
        <v>60.4</v>
      </c>
      <c r="N17" s="106">
        <v>21.78</v>
      </c>
      <c r="O17" s="106">
        <v>42.58</v>
      </c>
      <c r="P17" s="71">
        <v>1.36</v>
      </c>
      <c r="Q17" s="42"/>
    </row>
    <row r="18" spans="2:17" s="105" customFormat="1">
      <c r="B18" s="60" t="s">
        <v>65</v>
      </c>
      <c r="C18" s="72" t="s">
        <v>28</v>
      </c>
      <c r="D18" s="61">
        <v>200</v>
      </c>
      <c r="E18" s="61">
        <v>0.56000000000000005</v>
      </c>
      <c r="F18" s="61">
        <v>0</v>
      </c>
      <c r="G18" s="61">
        <v>27.89</v>
      </c>
      <c r="H18" s="61">
        <v>115.79</v>
      </c>
      <c r="I18" s="61">
        <v>0.03</v>
      </c>
      <c r="J18" s="61">
        <v>46.8</v>
      </c>
      <c r="K18" s="61">
        <v>0</v>
      </c>
      <c r="L18" s="61">
        <v>0</v>
      </c>
      <c r="M18" s="61">
        <v>32.4</v>
      </c>
      <c r="N18" s="61">
        <v>21</v>
      </c>
      <c r="O18" s="61">
        <v>25</v>
      </c>
      <c r="P18" s="61">
        <v>0.7</v>
      </c>
      <c r="Q18" s="42"/>
    </row>
    <row r="19" spans="2:17" s="105" customFormat="1">
      <c r="B19" s="107"/>
      <c r="C19" s="56" t="s">
        <v>22</v>
      </c>
      <c r="D19" s="38">
        <v>50</v>
      </c>
      <c r="E19" s="38">
        <v>5.67</v>
      </c>
      <c r="F19" s="38">
        <v>0.8</v>
      </c>
      <c r="G19" s="38">
        <v>36.4</v>
      </c>
      <c r="H19" s="38">
        <v>167.2</v>
      </c>
      <c r="I19" s="38">
        <v>0.12</v>
      </c>
      <c r="J19" s="38">
        <v>0</v>
      </c>
      <c r="K19" s="38">
        <v>0</v>
      </c>
      <c r="L19" s="38">
        <v>1.32</v>
      </c>
      <c r="M19" s="38">
        <v>21</v>
      </c>
      <c r="N19" s="38">
        <v>28.2</v>
      </c>
      <c r="O19" s="38">
        <v>94.8</v>
      </c>
      <c r="P19" s="38">
        <v>2.34</v>
      </c>
      <c r="Q19" s="42"/>
    </row>
    <row r="20" spans="2:17" s="70" customFormat="1">
      <c r="B20" s="95"/>
      <c r="C20" s="95"/>
      <c r="D20" s="95"/>
      <c r="E20" s="108">
        <f>SUM(E14:E19)</f>
        <v>23.68</v>
      </c>
      <c r="F20" s="108">
        <f t="shared" ref="F20:P20" si="1">SUM(F14:F19)</f>
        <v>39.459999999999994</v>
      </c>
      <c r="G20" s="108">
        <f t="shared" si="1"/>
        <v>110.27000000000001</v>
      </c>
      <c r="H20" s="108">
        <f t="shared" si="1"/>
        <v>940.54</v>
      </c>
      <c r="I20" s="108">
        <f t="shared" si="1"/>
        <v>0.34499999999999997</v>
      </c>
      <c r="J20" s="108">
        <f t="shared" si="1"/>
        <v>81.180000000000007</v>
      </c>
      <c r="K20" s="108">
        <f t="shared" si="1"/>
        <v>0.79999999999999993</v>
      </c>
      <c r="L20" s="108">
        <f t="shared" si="1"/>
        <v>3.12</v>
      </c>
      <c r="M20" s="108">
        <f t="shared" si="1"/>
        <v>198.9</v>
      </c>
      <c r="N20" s="108">
        <f t="shared" si="1"/>
        <v>110.18</v>
      </c>
      <c r="O20" s="108">
        <f t="shared" si="1"/>
        <v>362.38</v>
      </c>
      <c r="P20" s="108">
        <f t="shared" si="1"/>
        <v>7.7</v>
      </c>
      <c r="Q20" s="15" t="s">
        <v>115</v>
      </c>
    </row>
    <row r="21" spans="2:17">
      <c r="B21" s="25"/>
      <c r="C21" s="25"/>
      <c r="D21" s="25"/>
      <c r="E21" s="2"/>
      <c r="F21" s="2"/>
      <c r="G21" s="2"/>
      <c r="H21" s="2"/>
      <c r="I21" s="25"/>
      <c r="J21" s="25"/>
      <c r="K21" s="25"/>
      <c r="L21" s="25"/>
      <c r="M21" s="25"/>
      <c r="N21" s="25"/>
      <c r="O21" s="25"/>
      <c r="P21" s="25"/>
    </row>
    <row r="22" spans="2:17" ht="15" customHeight="1">
      <c r="B22" s="25"/>
      <c r="C22" s="1" t="s">
        <v>18</v>
      </c>
      <c r="D22" s="25"/>
      <c r="E22" s="22">
        <f>SUM(E20+E11)</f>
        <v>41</v>
      </c>
      <c r="F22" s="22">
        <f t="shared" ref="F22:P22" si="2">SUM(F20+F11)</f>
        <v>53.079999999999991</v>
      </c>
      <c r="G22" s="22">
        <f t="shared" si="2"/>
        <v>233.88</v>
      </c>
      <c r="H22" s="22">
        <f t="shared" si="2"/>
        <v>1620.6699999999998</v>
      </c>
      <c r="I22" s="22">
        <f t="shared" si="2"/>
        <v>0.88500000000000001</v>
      </c>
      <c r="J22" s="22">
        <f t="shared" si="2"/>
        <v>81.45</v>
      </c>
      <c r="K22" s="22">
        <f t="shared" si="2"/>
        <v>0.94</v>
      </c>
      <c r="L22" s="22">
        <f t="shared" si="2"/>
        <v>3.5900000000000003</v>
      </c>
      <c r="M22" s="22">
        <f t="shared" si="2"/>
        <v>442.9</v>
      </c>
      <c r="N22" s="22">
        <f t="shared" si="2"/>
        <v>178.01</v>
      </c>
      <c r="O22" s="22">
        <f t="shared" si="2"/>
        <v>587.76</v>
      </c>
      <c r="P22" s="22">
        <f t="shared" si="2"/>
        <v>9.93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zoomScale="60" zoomScaleNormal="100" workbookViewId="0">
      <selection activeCell="B15" sqref="B15:P15"/>
    </sheetView>
  </sheetViews>
  <sheetFormatPr defaultRowHeight="15"/>
  <cols>
    <col min="1" max="1" width="3.42578125" style="26" customWidth="1"/>
    <col min="2" max="2" width="8.42578125" style="26" customWidth="1"/>
    <col min="3" max="3" width="21.140625" style="26" customWidth="1"/>
    <col min="4" max="4" width="7" style="26" customWidth="1"/>
    <col min="5" max="5" width="6.42578125" style="26" customWidth="1"/>
    <col min="6" max="6" width="6.85546875" style="26" customWidth="1"/>
    <col min="7" max="7" width="7.7109375" style="26" customWidth="1"/>
    <col min="8" max="8" width="9.140625" style="26" customWidth="1"/>
    <col min="9" max="9" width="5.7109375" style="26" customWidth="1"/>
    <col min="10" max="10" width="6.5703125" style="26" customWidth="1"/>
    <col min="11" max="11" width="5.140625" style="26" customWidth="1"/>
    <col min="12" max="12" width="6.42578125" style="26" customWidth="1"/>
    <col min="13" max="13" width="8.28515625" style="26" customWidth="1"/>
    <col min="14" max="14" width="7.5703125" style="26" customWidth="1"/>
    <col min="15" max="15" width="8" style="26" customWidth="1"/>
    <col min="16" max="16" width="6.5703125" style="26" customWidth="1"/>
    <col min="17" max="16384" width="9.140625" style="26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6.7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  <c r="R5" s="40"/>
    </row>
    <row r="6" spans="2:18">
      <c r="B6" s="3" t="s">
        <v>43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40"/>
    </row>
    <row r="7" spans="2:18" s="63" customFormat="1" ht="18.75" customHeight="1">
      <c r="B7" s="60" t="s">
        <v>86</v>
      </c>
      <c r="C7" s="60" t="s">
        <v>137</v>
      </c>
      <c r="D7" s="86">
        <v>100</v>
      </c>
      <c r="E7" s="87">
        <v>15.25</v>
      </c>
      <c r="F7" s="87">
        <v>16.73</v>
      </c>
      <c r="G7" s="87">
        <v>8.1999999999999993</v>
      </c>
      <c r="H7" s="87">
        <v>247.5</v>
      </c>
      <c r="I7" s="87">
        <v>0</v>
      </c>
      <c r="J7" s="87">
        <v>1.1100000000000001</v>
      </c>
      <c r="K7" s="87">
        <v>0</v>
      </c>
      <c r="L7" s="87">
        <v>0</v>
      </c>
      <c r="M7" s="87">
        <v>9.3000000000000007</v>
      </c>
      <c r="N7" s="87">
        <v>4.3</v>
      </c>
      <c r="O7" s="87">
        <v>19.03</v>
      </c>
      <c r="P7" s="87">
        <v>0.28000000000000003</v>
      </c>
      <c r="Q7" s="8"/>
      <c r="R7" s="62"/>
    </row>
    <row r="8" spans="2:18" s="63" customFormat="1" ht="30">
      <c r="B8" s="72" t="s">
        <v>138</v>
      </c>
      <c r="C8" s="72" t="s">
        <v>51</v>
      </c>
      <c r="D8" s="113">
        <v>200</v>
      </c>
      <c r="E8" s="114">
        <v>7.18</v>
      </c>
      <c r="F8" s="114">
        <v>7.86</v>
      </c>
      <c r="G8" s="114">
        <v>45.64</v>
      </c>
      <c r="H8" s="114">
        <v>276.58</v>
      </c>
      <c r="I8" s="114">
        <v>0</v>
      </c>
      <c r="J8" s="114">
        <v>3.7</v>
      </c>
      <c r="K8" s="114">
        <v>0</v>
      </c>
      <c r="L8" s="114">
        <v>0.01</v>
      </c>
      <c r="M8" s="114">
        <v>244.3</v>
      </c>
      <c r="N8" s="114">
        <v>16.100000000000001</v>
      </c>
      <c r="O8" s="114">
        <v>31.1</v>
      </c>
      <c r="P8" s="114">
        <v>0.8</v>
      </c>
      <c r="Q8" s="8"/>
      <c r="R8" s="62"/>
    </row>
    <row r="9" spans="2:18" s="55" customFormat="1" ht="18.75" customHeight="1">
      <c r="B9" s="66" t="s">
        <v>16</v>
      </c>
      <c r="C9" s="66" t="s">
        <v>17</v>
      </c>
      <c r="D9" s="126" t="s">
        <v>89</v>
      </c>
      <c r="E9" s="126">
        <v>7.0000000000000007E-2</v>
      </c>
      <c r="F9" s="126">
        <v>0.02</v>
      </c>
      <c r="G9" s="126">
        <v>15</v>
      </c>
      <c r="H9" s="126">
        <v>60</v>
      </c>
      <c r="I9" s="126">
        <v>0</v>
      </c>
      <c r="J9" s="126">
        <v>0.03</v>
      </c>
      <c r="K9" s="126">
        <v>0</v>
      </c>
      <c r="L9" s="126">
        <v>0</v>
      </c>
      <c r="M9" s="126">
        <v>11.1</v>
      </c>
      <c r="N9" s="126">
        <v>1.4</v>
      </c>
      <c r="O9" s="126">
        <v>2.8</v>
      </c>
      <c r="P9" s="126">
        <v>0.28000000000000003</v>
      </c>
      <c r="Q9" s="47"/>
    </row>
    <row r="10" spans="2:18" s="63" customFormat="1" ht="18.75" customHeight="1">
      <c r="B10" s="78"/>
      <c r="C10" s="66" t="s">
        <v>22</v>
      </c>
      <c r="D10" s="67">
        <v>30</v>
      </c>
      <c r="E10" s="67">
        <v>3.4</v>
      </c>
      <c r="F10" s="67">
        <v>0.32</v>
      </c>
      <c r="G10" s="67">
        <v>21.84</v>
      </c>
      <c r="H10" s="67">
        <v>100.32</v>
      </c>
      <c r="I10" s="67">
        <v>0.08</v>
      </c>
      <c r="J10" s="67">
        <v>0</v>
      </c>
      <c r="K10" s="67">
        <v>0</v>
      </c>
      <c r="L10" s="67">
        <v>0.4</v>
      </c>
      <c r="M10" s="67">
        <v>9.1999999999999993</v>
      </c>
      <c r="N10" s="67">
        <v>13.2</v>
      </c>
      <c r="O10" s="67">
        <v>33.6</v>
      </c>
      <c r="P10" s="61">
        <v>0.76</v>
      </c>
      <c r="Q10" s="43"/>
      <c r="R10" s="62"/>
    </row>
    <row r="11" spans="2:18" s="63" customFormat="1" ht="18.75" customHeight="1">
      <c r="B11" s="60"/>
      <c r="C11" s="66"/>
      <c r="D11" s="68"/>
      <c r="E11" s="93">
        <f>SUM(E7:E10)</f>
        <v>25.9</v>
      </c>
      <c r="F11" s="93">
        <f t="shared" ref="F11:P11" si="0">SUM(F7:F10)</f>
        <v>24.93</v>
      </c>
      <c r="G11" s="93">
        <f t="shared" si="0"/>
        <v>90.68</v>
      </c>
      <c r="H11" s="93">
        <f t="shared" si="0"/>
        <v>684.39999999999986</v>
      </c>
      <c r="I11" s="93">
        <f t="shared" si="0"/>
        <v>0.08</v>
      </c>
      <c r="J11" s="93">
        <f t="shared" si="0"/>
        <v>4.8400000000000007</v>
      </c>
      <c r="K11" s="93">
        <f t="shared" si="0"/>
        <v>0</v>
      </c>
      <c r="L11" s="93">
        <f t="shared" si="0"/>
        <v>0.41000000000000003</v>
      </c>
      <c r="M11" s="93">
        <f t="shared" si="0"/>
        <v>273.90000000000003</v>
      </c>
      <c r="N11" s="93">
        <f t="shared" si="0"/>
        <v>35</v>
      </c>
      <c r="O11" s="93">
        <f t="shared" si="0"/>
        <v>86.53</v>
      </c>
      <c r="P11" s="93">
        <f t="shared" si="0"/>
        <v>2.12</v>
      </c>
      <c r="Q11" s="70"/>
      <c r="R11" s="62"/>
    </row>
    <row r="12" spans="2:18" s="63" customFormat="1">
      <c r="B12" s="60"/>
      <c r="C12" s="60"/>
      <c r="D12" s="60"/>
      <c r="E12" s="71"/>
      <c r="F12" s="71"/>
      <c r="G12" s="71"/>
      <c r="H12" s="71"/>
      <c r="I12" s="60"/>
      <c r="J12" s="60"/>
      <c r="K12" s="60"/>
      <c r="L12" s="60"/>
      <c r="M12" s="60"/>
      <c r="N12" s="60"/>
      <c r="O12" s="60"/>
      <c r="P12" s="60"/>
      <c r="R12" s="62"/>
    </row>
    <row r="13" spans="2:18" s="63" customFormat="1">
      <c r="B13" s="72"/>
      <c r="C13" s="73" t="s">
        <v>20</v>
      </c>
      <c r="D13" s="72"/>
      <c r="E13" s="74"/>
      <c r="F13" s="74"/>
      <c r="G13" s="74"/>
      <c r="H13" s="74"/>
      <c r="I13" s="72"/>
      <c r="J13" s="72"/>
      <c r="K13" s="72"/>
      <c r="L13" s="72"/>
      <c r="M13" s="72"/>
      <c r="N13" s="72"/>
      <c r="O13" s="72"/>
      <c r="P13" s="72"/>
      <c r="R13" s="62"/>
    </row>
    <row r="14" spans="2:18" s="63" customFormat="1" ht="30">
      <c r="B14" s="72" t="s">
        <v>118</v>
      </c>
      <c r="C14" s="72" t="s">
        <v>63</v>
      </c>
      <c r="D14" s="86">
        <v>100</v>
      </c>
      <c r="E14" s="100">
        <v>1.1299999999999999</v>
      </c>
      <c r="F14" s="100">
        <v>10.07</v>
      </c>
      <c r="G14" s="100">
        <v>10.36</v>
      </c>
      <c r="H14" s="100">
        <v>136.80000000000001</v>
      </c>
      <c r="I14" s="100">
        <v>0</v>
      </c>
      <c r="J14" s="100">
        <v>7.21</v>
      </c>
      <c r="K14" s="100">
        <v>0</v>
      </c>
      <c r="L14" s="100">
        <v>0.42</v>
      </c>
      <c r="M14" s="100">
        <v>25.2</v>
      </c>
      <c r="N14" s="100">
        <v>10.29</v>
      </c>
      <c r="O14" s="100">
        <v>17.64</v>
      </c>
      <c r="P14" s="100">
        <v>0.84</v>
      </c>
      <c r="R14" s="62"/>
    </row>
    <row r="15" spans="2:18" s="55" customFormat="1" ht="30.75" customHeight="1">
      <c r="B15" s="56" t="s">
        <v>139</v>
      </c>
      <c r="C15" s="56" t="s">
        <v>45</v>
      </c>
      <c r="D15" s="115">
        <v>250</v>
      </c>
      <c r="E15" s="103">
        <v>3.23</v>
      </c>
      <c r="F15" s="103">
        <v>9.7799999999999994</v>
      </c>
      <c r="G15" s="103">
        <v>10.49</v>
      </c>
      <c r="H15" s="103">
        <v>131.53</v>
      </c>
      <c r="I15" s="103">
        <v>0</v>
      </c>
      <c r="J15" s="103">
        <v>13.5</v>
      </c>
      <c r="K15" s="103">
        <v>0</v>
      </c>
      <c r="L15" s="103">
        <v>0.01</v>
      </c>
      <c r="M15" s="103">
        <v>46.5</v>
      </c>
      <c r="N15" s="103">
        <v>17.7</v>
      </c>
      <c r="O15" s="103">
        <v>32.700000000000003</v>
      </c>
      <c r="P15" s="103">
        <v>0.8</v>
      </c>
      <c r="Q15" s="51"/>
      <c r="R15" s="59"/>
    </row>
    <row r="16" spans="2:18" s="117" customFormat="1" ht="20.25" customHeight="1">
      <c r="B16" s="60" t="s">
        <v>140</v>
      </c>
      <c r="C16" s="60" t="s">
        <v>38</v>
      </c>
      <c r="D16" s="71">
        <v>300</v>
      </c>
      <c r="E16" s="71">
        <v>35.47</v>
      </c>
      <c r="F16" s="71">
        <v>46.08</v>
      </c>
      <c r="G16" s="71">
        <v>40.5</v>
      </c>
      <c r="H16" s="71">
        <v>398.11</v>
      </c>
      <c r="I16" s="71">
        <v>0.13</v>
      </c>
      <c r="J16" s="71">
        <v>7.55</v>
      </c>
      <c r="K16" s="71">
        <v>0.17</v>
      </c>
      <c r="L16" s="71">
        <v>0</v>
      </c>
      <c r="M16" s="71">
        <v>58.05</v>
      </c>
      <c r="N16" s="71">
        <v>67.680000000000007</v>
      </c>
      <c r="O16" s="71">
        <v>219.6</v>
      </c>
      <c r="P16" s="71">
        <v>2.4700000000000002</v>
      </c>
      <c r="Q16" s="46"/>
      <c r="R16" s="116"/>
    </row>
    <row r="17" spans="2:18" s="63" customFormat="1" ht="30">
      <c r="B17" s="60" t="s">
        <v>61</v>
      </c>
      <c r="C17" s="60" t="s">
        <v>25</v>
      </c>
      <c r="D17" s="61">
        <v>200</v>
      </c>
      <c r="E17" s="61">
        <v>0.56000000000000005</v>
      </c>
      <c r="F17" s="61">
        <v>0</v>
      </c>
      <c r="G17" s="61">
        <v>27.89</v>
      </c>
      <c r="H17" s="61">
        <v>115.79</v>
      </c>
      <c r="I17" s="61">
        <v>0.03</v>
      </c>
      <c r="J17" s="61">
        <v>46.8</v>
      </c>
      <c r="K17" s="61">
        <v>0</v>
      </c>
      <c r="L17" s="61">
        <v>0</v>
      </c>
      <c r="M17" s="61">
        <v>32.4</v>
      </c>
      <c r="N17" s="61">
        <v>21</v>
      </c>
      <c r="O17" s="61">
        <v>25</v>
      </c>
      <c r="P17" s="61">
        <v>0.7</v>
      </c>
      <c r="Q17" s="11"/>
      <c r="R17" s="62"/>
    </row>
    <row r="18" spans="2:18" s="125" customFormat="1">
      <c r="B18" s="4"/>
      <c r="C18" s="56" t="s">
        <v>22</v>
      </c>
      <c r="D18" s="38">
        <v>50</v>
      </c>
      <c r="E18" s="38">
        <v>5.67</v>
      </c>
      <c r="F18" s="38">
        <v>0.8</v>
      </c>
      <c r="G18" s="38">
        <v>36.4</v>
      </c>
      <c r="H18" s="38">
        <v>167.2</v>
      </c>
      <c r="I18" s="38">
        <v>0.12</v>
      </c>
      <c r="J18" s="38">
        <v>0</v>
      </c>
      <c r="K18" s="38">
        <v>0</v>
      </c>
      <c r="L18" s="38">
        <v>1.32</v>
      </c>
      <c r="M18" s="38">
        <v>21</v>
      </c>
      <c r="N18" s="38">
        <v>28.2</v>
      </c>
      <c r="O18" s="38">
        <v>94.8</v>
      </c>
      <c r="P18" s="38">
        <v>2.34</v>
      </c>
      <c r="Q18" s="11"/>
      <c r="R18" s="40"/>
    </row>
    <row r="19" spans="2:18" s="6" customFormat="1">
      <c r="B19" s="1"/>
      <c r="C19" s="1"/>
      <c r="D19" s="1"/>
      <c r="E19" s="17">
        <f>SUM(E14:E18)</f>
        <v>46.06</v>
      </c>
      <c r="F19" s="52">
        <f t="shared" ref="F19:P19" si="1">SUM(F14:F18)</f>
        <v>66.73</v>
      </c>
      <c r="G19" s="52">
        <f t="shared" si="1"/>
        <v>125.64000000000001</v>
      </c>
      <c r="H19" s="52">
        <f t="shared" si="1"/>
        <v>949.43000000000006</v>
      </c>
      <c r="I19" s="52">
        <f t="shared" si="1"/>
        <v>0.28000000000000003</v>
      </c>
      <c r="J19" s="52">
        <f t="shared" si="1"/>
        <v>75.06</v>
      </c>
      <c r="K19" s="52">
        <f t="shared" si="1"/>
        <v>0.17</v>
      </c>
      <c r="L19" s="52">
        <f t="shared" si="1"/>
        <v>1.75</v>
      </c>
      <c r="M19" s="52">
        <f t="shared" si="1"/>
        <v>183.15</v>
      </c>
      <c r="N19" s="52">
        <f t="shared" si="1"/>
        <v>144.87</v>
      </c>
      <c r="O19" s="52">
        <f t="shared" si="1"/>
        <v>389.74</v>
      </c>
      <c r="P19" s="52">
        <f t="shared" si="1"/>
        <v>7.15</v>
      </c>
      <c r="Q19" s="13" t="s">
        <v>115</v>
      </c>
      <c r="R19" s="39"/>
    </row>
    <row r="20" spans="2:18">
      <c r="B20" s="25"/>
      <c r="C20" s="25"/>
      <c r="D20" s="25"/>
      <c r="E20" s="2"/>
      <c r="F20" s="2"/>
      <c r="G20" s="2"/>
      <c r="H20" s="2"/>
      <c r="I20" s="25"/>
      <c r="J20" s="25"/>
      <c r="K20" s="25"/>
      <c r="L20" s="25"/>
      <c r="M20" s="25"/>
      <c r="N20" s="25"/>
      <c r="O20" s="25"/>
      <c r="P20" s="25"/>
      <c r="R20" s="40"/>
    </row>
    <row r="21" spans="2:18" ht="15" customHeight="1">
      <c r="B21" s="25"/>
      <c r="C21" s="1" t="s">
        <v>18</v>
      </c>
      <c r="D21" s="25"/>
      <c r="E21" s="22">
        <f>SUM(E11+E19)</f>
        <v>71.960000000000008</v>
      </c>
      <c r="F21" s="22">
        <f t="shared" ref="F21:P21" si="2">SUM(F11+F19)</f>
        <v>91.66</v>
      </c>
      <c r="G21" s="22">
        <f t="shared" si="2"/>
        <v>216.32000000000002</v>
      </c>
      <c r="H21" s="22">
        <f t="shared" si="2"/>
        <v>1633.83</v>
      </c>
      <c r="I21" s="22">
        <f t="shared" si="2"/>
        <v>0.36000000000000004</v>
      </c>
      <c r="J21" s="22">
        <f t="shared" si="2"/>
        <v>79.900000000000006</v>
      </c>
      <c r="K21" s="22">
        <f t="shared" si="2"/>
        <v>0.17</v>
      </c>
      <c r="L21" s="22">
        <f t="shared" si="2"/>
        <v>2.16</v>
      </c>
      <c r="M21" s="22">
        <f t="shared" si="2"/>
        <v>457.05000000000007</v>
      </c>
      <c r="N21" s="22">
        <f t="shared" si="2"/>
        <v>179.87</v>
      </c>
      <c r="O21" s="22">
        <f t="shared" si="2"/>
        <v>476.27</v>
      </c>
      <c r="P21" s="22">
        <f t="shared" si="2"/>
        <v>9.27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topLeftCell="A2" zoomScale="60" zoomScaleNormal="100" workbookViewId="0">
      <selection activeCell="B15" sqref="B15:P15"/>
    </sheetView>
  </sheetViews>
  <sheetFormatPr defaultRowHeight="15"/>
  <cols>
    <col min="1" max="1" width="1.85546875" style="27" customWidth="1"/>
    <col min="2" max="2" width="9" style="27" customWidth="1"/>
    <col min="3" max="3" width="22.28515625" style="27" customWidth="1"/>
    <col min="4" max="4" width="7.85546875" style="27" customWidth="1"/>
    <col min="5" max="5" width="8" style="27" customWidth="1"/>
    <col min="6" max="6" width="7.5703125" style="27" customWidth="1"/>
    <col min="7" max="7" width="7.42578125" style="27" customWidth="1"/>
    <col min="8" max="8" width="9.85546875" style="27" customWidth="1"/>
    <col min="9" max="9" width="6.140625" style="27" customWidth="1"/>
    <col min="10" max="10" width="7.42578125" style="27" customWidth="1"/>
    <col min="11" max="11" width="6.85546875" style="27" customWidth="1"/>
    <col min="12" max="12" width="7.140625" style="27" customWidth="1"/>
    <col min="13" max="13" width="6.7109375" style="27" customWidth="1"/>
    <col min="14" max="14" width="6.85546875" style="27" customWidth="1"/>
    <col min="15" max="15" width="6.7109375" style="27" customWidth="1"/>
    <col min="16" max="16" width="7.7109375" style="27" customWidth="1"/>
    <col min="17" max="16384" width="9.140625" style="27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2.2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  <c r="R5" s="40"/>
    </row>
    <row r="6" spans="2:18">
      <c r="B6" s="3" t="s">
        <v>81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40"/>
    </row>
    <row r="7" spans="2:18" s="63" customFormat="1" ht="18.75" customHeight="1">
      <c r="B7" s="60" t="s">
        <v>86</v>
      </c>
      <c r="C7" s="60" t="s">
        <v>87</v>
      </c>
      <c r="D7" s="86">
        <v>100</v>
      </c>
      <c r="E7" s="87">
        <v>15.25</v>
      </c>
      <c r="F7" s="87">
        <v>16.73</v>
      </c>
      <c r="G7" s="87">
        <v>8.1999999999999993</v>
      </c>
      <c r="H7" s="87">
        <v>247.5</v>
      </c>
      <c r="I7" s="87">
        <v>0</v>
      </c>
      <c r="J7" s="87">
        <v>1.1100000000000001</v>
      </c>
      <c r="K7" s="87">
        <v>0</v>
      </c>
      <c r="L7" s="87">
        <v>0</v>
      </c>
      <c r="M7" s="87">
        <v>9.3000000000000007</v>
      </c>
      <c r="N7" s="87">
        <v>4.3</v>
      </c>
      <c r="O7" s="87">
        <v>19.03</v>
      </c>
      <c r="P7" s="87">
        <v>0.28000000000000003</v>
      </c>
      <c r="Q7" s="8"/>
      <c r="R7" s="62"/>
    </row>
    <row r="8" spans="2:18" s="63" customFormat="1" ht="30.75" customHeight="1">
      <c r="B8" s="60" t="s">
        <v>108</v>
      </c>
      <c r="C8" s="60" t="s">
        <v>109</v>
      </c>
      <c r="D8" s="86">
        <v>180</v>
      </c>
      <c r="E8" s="87">
        <v>9.27</v>
      </c>
      <c r="F8" s="87">
        <v>5.31</v>
      </c>
      <c r="G8" s="87">
        <v>52.8</v>
      </c>
      <c r="H8" s="87">
        <v>299.76</v>
      </c>
      <c r="I8" s="87">
        <v>5.6250000000000001E-2</v>
      </c>
      <c r="J8" s="87">
        <v>6.7500000000000004E-2</v>
      </c>
      <c r="K8" s="87">
        <v>1.4999999999999999E-2</v>
      </c>
      <c r="L8" s="87">
        <v>0.13500000000000001</v>
      </c>
      <c r="M8" s="87">
        <v>7.035000000000001</v>
      </c>
      <c r="N8" s="87">
        <v>6.3525</v>
      </c>
      <c r="O8" s="87">
        <v>30.6</v>
      </c>
      <c r="P8" s="87">
        <v>0.35249999999999998</v>
      </c>
      <c r="Q8" s="45"/>
    </row>
    <row r="9" spans="2:18" s="63" customFormat="1" ht="18.75" customHeight="1">
      <c r="B9" s="60" t="s">
        <v>23</v>
      </c>
      <c r="C9" s="60" t="s">
        <v>24</v>
      </c>
      <c r="D9" s="61">
        <v>50</v>
      </c>
      <c r="E9" s="61">
        <v>0.27</v>
      </c>
      <c r="F9" s="61">
        <v>1.83</v>
      </c>
      <c r="G9" s="61">
        <v>2.62</v>
      </c>
      <c r="H9" s="61">
        <v>28.07</v>
      </c>
      <c r="I9" s="61">
        <v>7.4999999999999997E-2</v>
      </c>
      <c r="J9" s="61">
        <v>0.04</v>
      </c>
      <c r="K9" s="61">
        <v>2.8000000000000001E-2</v>
      </c>
      <c r="L9" s="61">
        <v>0.15</v>
      </c>
      <c r="M9" s="61">
        <v>7.9</v>
      </c>
      <c r="N9" s="61">
        <v>3</v>
      </c>
      <c r="O9" s="61">
        <v>5.32</v>
      </c>
      <c r="P9" s="61">
        <v>0.48</v>
      </c>
      <c r="Q9" s="8"/>
    </row>
    <row r="10" spans="2:18" s="63" customFormat="1" ht="32.25" customHeight="1">
      <c r="B10" s="60" t="s">
        <v>110</v>
      </c>
      <c r="C10" s="60" t="s">
        <v>111</v>
      </c>
      <c r="D10" s="61">
        <v>200</v>
      </c>
      <c r="E10" s="61">
        <v>0</v>
      </c>
      <c r="F10" s="61">
        <v>0</v>
      </c>
      <c r="G10" s="61">
        <v>11.28</v>
      </c>
      <c r="H10" s="61">
        <v>45.12</v>
      </c>
      <c r="I10" s="61">
        <v>0.03</v>
      </c>
      <c r="J10" s="61">
        <v>46.8</v>
      </c>
      <c r="K10" s="61">
        <v>0</v>
      </c>
      <c r="L10" s="61">
        <v>0</v>
      </c>
      <c r="M10" s="61">
        <v>32.4</v>
      </c>
      <c r="N10" s="61">
        <v>21</v>
      </c>
      <c r="O10" s="61">
        <v>25</v>
      </c>
      <c r="P10" s="61">
        <v>0.7</v>
      </c>
      <c r="Q10" s="62"/>
    </row>
    <row r="11" spans="2:18" s="63" customFormat="1" ht="18" customHeight="1">
      <c r="B11" s="65"/>
      <c r="C11" s="66" t="s">
        <v>22</v>
      </c>
      <c r="D11" s="67">
        <v>20</v>
      </c>
      <c r="E11" s="67">
        <v>2.27</v>
      </c>
      <c r="F11" s="67">
        <v>0.32</v>
      </c>
      <c r="G11" s="67">
        <v>14.56</v>
      </c>
      <c r="H11" s="67">
        <v>66.88</v>
      </c>
      <c r="I11" s="67">
        <v>0.08</v>
      </c>
      <c r="J11" s="67">
        <v>0</v>
      </c>
      <c r="K11" s="67">
        <v>0</v>
      </c>
      <c r="L11" s="67">
        <v>0.4</v>
      </c>
      <c r="M11" s="67">
        <v>9.1999999999999993</v>
      </c>
      <c r="N11" s="67">
        <v>13.2</v>
      </c>
      <c r="O11" s="67">
        <v>33.6</v>
      </c>
      <c r="P11" s="61">
        <v>0.76</v>
      </c>
      <c r="Q11" s="9"/>
    </row>
    <row r="12" spans="2:18" s="63" customFormat="1" ht="18.75" customHeight="1">
      <c r="B12" s="60"/>
      <c r="C12" s="66"/>
      <c r="D12" s="68"/>
      <c r="E12" s="118">
        <f>SUM(E7:E11)</f>
        <v>27.06</v>
      </c>
      <c r="F12" s="118">
        <f t="shared" ref="F12:P12" si="0">SUM(F7:F11)</f>
        <v>24.189999999999998</v>
      </c>
      <c r="G12" s="118">
        <f t="shared" si="0"/>
        <v>89.46</v>
      </c>
      <c r="H12" s="118">
        <f t="shared" si="0"/>
        <v>687.33</v>
      </c>
      <c r="I12" s="118">
        <f t="shared" si="0"/>
        <v>0.24125000000000002</v>
      </c>
      <c r="J12" s="118">
        <f t="shared" si="0"/>
        <v>48.017499999999998</v>
      </c>
      <c r="K12" s="118">
        <f t="shared" si="0"/>
        <v>4.2999999999999997E-2</v>
      </c>
      <c r="L12" s="118">
        <f t="shared" si="0"/>
        <v>0.68500000000000005</v>
      </c>
      <c r="M12" s="118">
        <f t="shared" si="0"/>
        <v>65.834999999999994</v>
      </c>
      <c r="N12" s="118">
        <f t="shared" si="0"/>
        <v>47.852500000000006</v>
      </c>
      <c r="O12" s="118">
        <f t="shared" si="0"/>
        <v>113.55000000000001</v>
      </c>
      <c r="P12" s="118">
        <f t="shared" si="0"/>
        <v>2.5724999999999998</v>
      </c>
      <c r="Q12" s="70"/>
      <c r="R12" s="62"/>
    </row>
    <row r="13" spans="2:18" s="63" customFormat="1">
      <c r="B13" s="60"/>
      <c r="C13" s="60"/>
      <c r="D13" s="60"/>
      <c r="E13" s="71"/>
      <c r="F13" s="71"/>
      <c r="G13" s="71"/>
      <c r="H13" s="71"/>
      <c r="I13" s="60"/>
      <c r="J13" s="60"/>
      <c r="K13" s="60"/>
      <c r="L13" s="60"/>
      <c r="M13" s="60"/>
      <c r="N13" s="60"/>
      <c r="O13" s="60"/>
      <c r="P13" s="60"/>
      <c r="R13" s="62"/>
    </row>
    <row r="14" spans="2:18" s="63" customFormat="1">
      <c r="B14" s="72"/>
      <c r="C14" s="73" t="s">
        <v>20</v>
      </c>
      <c r="D14" s="72"/>
      <c r="E14" s="74"/>
      <c r="F14" s="74"/>
      <c r="G14" s="74"/>
      <c r="H14" s="74"/>
      <c r="I14" s="72"/>
      <c r="J14" s="72"/>
      <c r="K14" s="72"/>
      <c r="L14" s="72"/>
      <c r="M14" s="72"/>
      <c r="N14" s="72"/>
      <c r="O14" s="72"/>
      <c r="P14" s="72"/>
      <c r="R14" s="62"/>
    </row>
    <row r="15" spans="2:18" s="63" customFormat="1" ht="30">
      <c r="B15" s="60" t="s">
        <v>141</v>
      </c>
      <c r="C15" s="60" t="s">
        <v>142</v>
      </c>
      <c r="D15" s="60">
        <v>100</v>
      </c>
      <c r="E15" s="60">
        <v>1.4</v>
      </c>
      <c r="F15" s="60">
        <v>10.06</v>
      </c>
      <c r="G15" s="60">
        <v>9.2100000000000009</v>
      </c>
      <c r="H15" s="60">
        <v>91.5</v>
      </c>
      <c r="I15" s="60">
        <v>0.05</v>
      </c>
      <c r="J15" s="60">
        <v>5</v>
      </c>
      <c r="K15" s="60">
        <v>1</v>
      </c>
      <c r="L15" s="60">
        <v>80.819999999999993</v>
      </c>
      <c r="M15" s="60">
        <v>28.1</v>
      </c>
      <c r="N15" s="60">
        <v>16.04</v>
      </c>
      <c r="O15" s="60">
        <v>37.380000000000003</v>
      </c>
      <c r="P15" s="60">
        <v>1.06</v>
      </c>
      <c r="R15" s="62"/>
    </row>
    <row r="16" spans="2:18" s="55" customFormat="1" ht="29.25" customHeight="1">
      <c r="B16" s="56" t="s">
        <v>53</v>
      </c>
      <c r="C16" s="79" t="s">
        <v>54</v>
      </c>
      <c r="D16" s="102">
        <v>250</v>
      </c>
      <c r="E16" s="103">
        <v>2.4500000000000002</v>
      </c>
      <c r="F16" s="103">
        <v>4.8899999999999997</v>
      </c>
      <c r="G16" s="103">
        <v>13.91</v>
      </c>
      <c r="H16" s="103">
        <v>75.599999999999994</v>
      </c>
      <c r="I16" s="103">
        <v>0.1</v>
      </c>
      <c r="J16" s="103">
        <v>0.4</v>
      </c>
      <c r="K16" s="103">
        <v>0.7</v>
      </c>
      <c r="L16" s="103">
        <v>0.1</v>
      </c>
      <c r="M16" s="103">
        <v>31.6</v>
      </c>
      <c r="N16" s="103">
        <v>14.5</v>
      </c>
      <c r="O16" s="103">
        <v>95.3</v>
      </c>
      <c r="P16" s="103">
        <v>1.2</v>
      </c>
      <c r="Q16" s="49"/>
      <c r="R16" s="59"/>
    </row>
    <row r="17" spans="2:18" s="63" customFormat="1" ht="30.75" customHeight="1">
      <c r="B17" s="85" t="s">
        <v>128</v>
      </c>
      <c r="C17" s="85" t="s">
        <v>129</v>
      </c>
      <c r="D17" s="111">
        <v>100</v>
      </c>
      <c r="E17" s="112">
        <v>14.42</v>
      </c>
      <c r="F17" s="112">
        <v>18.579999999999998</v>
      </c>
      <c r="G17" s="112">
        <v>8.08</v>
      </c>
      <c r="H17" s="112">
        <v>263.77999999999997</v>
      </c>
      <c r="I17" s="112">
        <v>0</v>
      </c>
      <c r="J17" s="112">
        <v>1.34</v>
      </c>
      <c r="K17" s="112">
        <v>0</v>
      </c>
      <c r="L17" s="112">
        <v>0</v>
      </c>
      <c r="M17" s="112">
        <v>11.16</v>
      </c>
      <c r="N17" s="112">
        <v>5.16</v>
      </c>
      <c r="O17" s="112">
        <v>22.84</v>
      </c>
      <c r="P17" s="112">
        <v>0.34</v>
      </c>
      <c r="Q17" s="44"/>
      <c r="R17" s="62"/>
    </row>
    <row r="18" spans="2:18" s="63" customFormat="1" ht="30.75" customHeight="1">
      <c r="B18" s="53" t="s">
        <v>83</v>
      </c>
      <c r="C18" s="53" t="s">
        <v>84</v>
      </c>
      <c r="D18" s="54">
        <v>180</v>
      </c>
      <c r="E18" s="54">
        <v>4.54</v>
      </c>
      <c r="F18" s="54">
        <v>13.37</v>
      </c>
      <c r="G18" s="54">
        <v>47.67</v>
      </c>
      <c r="H18" s="54">
        <v>235.12</v>
      </c>
      <c r="I18" s="54">
        <v>0.27</v>
      </c>
      <c r="J18" s="54">
        <v>0.67</v>
      </c>
      <c r="K18" s="54">
        <v>0.13</v>
      </c>
      <c r="L18" s="54">
        <v>0.53</v>
      </c>
      <c r="M18" s="54">
        <v>172.8</v>
      </c>
      <c r="N18" s="54">
        <v>82.93</v>
      </c>
      <c r="O18" s="54">
        <v>273.07</v>
      </c>
      <c r="P18" s="54">
        <v>2.13</v>
      </c>
      <c r="Q18" s="43"/>
      <c r="R18" s="62"/>
    </row>
    <row r="19" spans="2:18" s="63" customFormat="1" ht="18.75" customHeight="1">
      <c r="B19" s="60" t="s">
        <v>65</v>
      </c>
      <c r="C19" s="72" t="s">
        <v>28</v>
      </c>
      <c r="D19" s="61">
        <v>200</v>
      </c>
      <c r="E19" s="61">
        <v>0.56000000000000005</v>
      </c>
      <c r="F19" s="61">
        <v>0</v>
      </c>
      <c r="G19" s="61">
        <v>27.89</v>
      </c>
      <c r="H19" s="61">
        <v>115.79</v>
      </c>
      <c r="I19" s="61">
        <v>0.03</v>
      </c>
      <c r="J19" s="61">
        <v>46.8</v>
      </c>
      <c r="K19" s="61">
        <v>0</v>
      </c>
      <c r="L19" s="61">
        <v>0</v>
      </c>
      <c r="M19" s="61">
        <v>32.4</v>
      </c>
      <c r="N19" s="61">
        <v>21</v>
      </c>
      <c r="O19" s="61">
        <v>25</v>
      </c>
      <c r="P19" s="61">
        <v>0.7</v>
      </c>
      <c r="Q19" s="11"/>
      <c r="R19" s="62"/>
    </row>
    <row r="20" spans="2:18">
      <c r="B20" s="4"/>
      <c r="C20" s="56" t="s">
        <v>22</v>
      </c>
      <c r="D20" s="38">
        <v>50</v>
      </c>
      <c r="E20" s="38">
        <v>5.67</v>
      </c>
      <c r="F20" s="38">
        <v>0.8</v>
      </c>
      <c r="G20" s="38">
        <v>36.4</v>
      </c>
      <c r="H20" s="38">
        <v>167.2</v>
      </c>
      <c r="I20" s="38">
        <v>0.12</v>
      </c>
      <c r="J20" s="38">
        <v>0</v>
      </c>
      <c r="K20" s="38">
        <v>0</v>
      </c>
      <c r="L20" s="38">
        <v>1.32</v>
      </c>
      <c r="M20" s="38">
        <v>21</v>
      </c>
      <c r="N20" s="38">
        <v>28.2</v>
      </c>
      <c r="O20" s="38">
        <v>94.8</v>
      </c>
      <c r="P20" s="38">
        <v>2.34</v>
      </c>
      <c r="Q20" s="11"/>
      <c r="R20" s="40"/>
    </row>
    <row r="21" spans="2:18" s="6" customFormat="1">
      <c r="B21" s="1"/>
      <c r="C21" s="1"/>
      <c r="D21" s="1"/>
      <c r="E21" s="29">
        <f t="shared" ref="E21:P21" si="1">SUM(E15:E20)</f>
        <v>29.04</v>
      </c>
      <c r="F21" s="29">
        <f t="shared" si="1"/>
        <v>47.699999999999996</v>
      </c>
      <c r="G21" s="29">
        <f t="shared" si="1"/>
        <v>143.16</v>
      </c>
      <c r="H21" s="29">
        <f t="shared" si="1"/>
        <v>948.99</v>
      </c>
      <c r="I21" s="29">
        <f t="shared" si="1"/>
        <v>0.57000000000000006</v>
      </c>
      <c r="J21" s="29">
        <f t="shared" si="1"/>
        <v>54.209999999999994</v>
      </c>
      <c r="K21" s="29">
        <f t="shared" si="1"/>
        <v>1.83</v>
      </c>
      <c r="L21" s="29">
        <f t="shared" si="1"/>
        <v>82.769999999999982</v>
      </c>
      <c r="M21" s="29">
        <f t="shared" si="1"/>
        <v>297.06</v>
      </c>
      <c r="N21" s="29">
        <f t="shared" si="1"/>
        <v>167.82999999999998</v>
      </c>
      <c r="O21" s="29">
        <f t="shared" si="1"/>
        <v>548.39</v>
      </c>
      <c r="P21" s="29">
        <f t="shared" si="1"/>
        <v>7.77</v>
      </c>
      <c r="Q21" s="6" t="s">
        <v>115</v>
      </c>
      <c r="R21" s="39"/>
    </row>
    <row r="22" spans="2:18">
      <c r="B22" s="25"/>
      <c r="C22" s="25"/>
      <c r="D22" s="25"/>
      <c r="E22" s="2"/>
      <c r="F22" s="2"/>
      <c r="G22" s="2"/>
      <c r="H22" s="2"/>
      <c r="I22" s="25"/>
      <c r="J22" s="25"/>
      <c r="K22" s="25"/>
      <c r="L22" s="25"/>
      <c r="M22" s="25"/>
      <c r="N22" s="25"/>
      <c r="O22" s="25"/>
      <c r="P22" s="25"/>
    </row>
    <row r="23" spans="2:18" ht="15" customHeight="1">
      <c r="B23" s="25"/>
      <c r="C23" s="1" t="s">
        <v>18</v>
      </c>
      <c r="D23" s="25"/>
      <c r="E23" s="30">
        <f t="shared" ref="E23:P23" si="2">SUM(E21+E12)</f>
        <v>56.099999999999994</v>
      </c>
      <c r="F23" s="30">
        <f t="shared" si="2"/>
        <v>71.889999999999986</v>
      </c>
      <c r="G23" s="30">
        <f t="shared" si="2"/>
        <v>232.62</v>
      </c>
      <c r="H23" s="30">
        <f t="shared" si="2"/>
        <v>1636.3200000000002</v>
      </c>
      <c r="I23" s="30">
        <f t="shared" si="2"/>
        <v>0.81125000000000003</v>
      </c>
      <c r="J23" s="30">
        <f t="shared" si="2"/>
        <v>102.22749999999999</v>
      </c>
      <c r="K23" s="30">
        <f t="shared" si="2"/>
        <v>1.873</v>
      </c>
      <c r="L23" s="30">
        <f t="shared" si="2"/>
        <v>83.454999999999984</v>
      </c>
      <c r="M23" s="30">
        <f t="shared" si="2"/>
        <v>362.89499999999998</v>
      </c>
      <c r="N23" s="30">
        <f t="shared" si="2"/>
        <v>215.6825</v>
      </c>
      <c r="O23" s="30">
        <f t="shared" si="2"/>
        <v>661.94</v>
      </c>
      <c r="P23" s="30">
        <f t="shared" si="2"/>
        <v>10.342499999999999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zoomScale="75" zoomScaleNormal="100" zoomScaleSheetLayoutView="75" workbookViewId="0">
      <selection activeCell="T19" sqref="T19"/>
    </sheetView>
  </sheetViews>
  <sheetFormatPr defaultRowHeight="15"/>
  <cols>
    <col min="1" max="1" width="2.85546875" style="33" customWidth="1"/>
    <col min="2" max="2" width="9" style="33" customWidth="1"/>
    <col min="3" max="3" width="23.5703125" style="33" customWidth="1"/>
    <col min="4" max="4" width="7" style="33" customWidth="1"/>
    <col min="5" max="5" width="7.42578125" style="33" customWidth="1"/>
    <col min="6" max="6" width="8" style="33" customWidth="1"/>
    <col min="7" max="7" width="7.7109375" style="33" customWidth="1"/>
    <col min="8" max="8" width="9.42578125" style="33" customWidth="1"/>
    <col min="9" max="9" width="6.7109375" style="33" customWidth="1"/>
    <col min="10" max="10" width="8.28515625" style="33" customWidth="1"/>
    <col min="11" max="12" width="6.5703125" style="33" customWidth="1"/>
    <col min="13" max="13" width="8.28515625" style="33" customWidth="1"/>
    <col min="14" max="14" width="8.7109375" style="33" customWidth="1"/>
    <col min="15" max="15" width="9" style="33" customWidth="1"/>
    <col min="16" max="16" width="5.85546875" style="33" customWidth="1"/>
    <col min="17" max="17" width="0.5703125" style="33" customWidth="1"/>
    <col min="18" max="18" width="0.140625" style="40" customWidth="1"/>
    <col min="19" max="16384" width="9.140625" style="33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3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</row>
    <row r="6" spans="2:18">
      <c r="B6" s="3" t="s">
        <v>44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8" s="63" customFormat="1" ht="35.25" customHeight="1">
      <c r="B7" s="60" t="s">
        <v>86</v>
      </c>
      <c r="C7" s="60" t="s">
        <v>87</v>
      </c>
      <c r="D7" s="86">
        <v>80</v>
      </c>
      <c r="E7" s="87">
        <v>12.2</v>
      </c>
      <c r="F7" s="87">
        <v>13.39</v>
      </c>
      <c r="G7" s="87">
        <v>6.56</v>
      </c>
      <c r="H7" s="87">
        <v>198</v>
      </c>
      <c r="I7" s="87">
        <v>0</v>
      </c>
      <c r="J7" s="87">
        <v>1.1100000000000001</v>
      </c>
      <c r="K7" s="87">
        <v>0</v>
      </c>
      <c r="L7" s="87">
        <v>0</v>
      </c>
      <c r="M7" s="87">
        <v>9.3000000000000007</v>
      </c>
      <c r="N7" s="87">
        <v>4.3</v>
      </c>
      <c r="O7" s="87">
        <v>19.03</v>
      </c>
      <c r="P7" s="87">
        <v>0.28000000000000003</v>
      </c>
      <c r="Q7" s="8"/>
      <c r="R7" s="62"/>
    </row>
    <row r="8" spans="2:18" s="105" customFormat="1" ht="18.75" customHeight="1">
      <c r="B8" s="72" t="s">
        <v>143</v>
      </c>
      <c r="C8" s="72" t="s">
        <v>56</v>
      </c>
      <c r="D8" s="106">
        <v>150</v>
      </c>
      <c r="E8" s="106">
        <v>3.93</v>
      </c>
      <c r="F8" s="106">
        <v>4.84</v>
      </c>
      <c r="G8" s="106">
        <v>20.170000000000002</v>
      </c>
      <c r="H8" s="106">
        <v>190.74</v>
      </c>
      <c r="I8" s="106">
        <v>0</v>
      </c>
      <c r="J8" s="106">
        <v>23.68</v>
      </c>
      <c r="K8" s="106">
        <v>0.1</v>
      </c>
      <c r="L8" s="106">
        <v>0.9</v>
      </c>
      <c r="M8" s="106">
        <v>60.4</v>
      </c>
      <c r="N8" s="106">
        <v>21.78</v>
      </c>
      <c r="O8" s="106">
        <v>42.58</v>
      </c>
      <c r="P8" s="71">
        <v>1.36</v>
      </c>
      <c r="Q8" s="42"/>
    </row>
    <row r="9" spans="2:18" s="55" customFormat="1" ht="18.75" customHeight="1">
      <c r="B9" s="60" t="s">
        <v>61</v>
      </c>
      <c r="C9" s="60" t="s">
        <v>25</v>
      </c>
      <c r="D9" s="61">
        <v>200</v>
      </c>
      <c r="E9" s="61">
        <v>0.56000000000000005</v>
      </c>
      <c r="F9" s="61">
        <v>0</v>
      </c>
      <c r="G9" s="61">
        <v>27.89</v>
      </c>
      <c r="H9" s="61">
        <v>115.79</v>
      </c>
      <c r="I9" s="61">
        <v>0.03</v>
      </c>
      <c r="J9" s="61">
        <v>46.8</v>
      </c>
      <c r="K9" s="61">
        <v>0</v>
      </c>
      <c r="L9" s="61">
        <v>0</v>
      </c>
      <c r="M9" s="61">
        <v>32.4</v>
      </c>
      <c r="N9" s="61">
        <v>21</v>
      </c>
      <c r="O9" s="61">
        <v>25</v>
      </c>
      <c r="P9" s="61">
        <v>0.7</v>
      </c>
      <c r="Q9" s="47"/>
    </row>
    <row r="10" spans="2:18" s="63" customFormat="1" ht="18.75" customHeight="1">
      <c r="B10" s="65"/>
      <c r="C10" s="66" t="s">
        <v>22</v>
      </c>
      <c r="D10" s="67">
        <v>25</v>
      </c>
      <c r="E10" s="67">
        <v>2.83</v>
      </c>
      <c r="F10" s="67">
        <v>0.4</v>
      </c>
      <c r="G10" s="67">
        <v>18.2</v>
      </c>
      <c r="H10" s="67">
        <v>83.6</v>
      </c>
      <c r="I10" s="67">
        <v>0.08</v>
      </c>
      <c r="J10" s="67">
        <v>0</v>
      </c>
      <c r="K10" s="67">
        <v>0</v>
      </c>
      <c r="L10" s="67">
        <v>0.4</v>
      </c>
      <c r="M10" s="67">
        <v>9.1999999999999993</v>
      </c>
      <c r="N10" s="67">
        <v>13.2</v>
      </c>
      <c r="O10" s="67">
        <v>33.6</v>
      </c>
      <c r="P10" s="61">
        <v>0.76</v>
      </c>
      <c r="Q10" s="43"/>
      <c r="R10" s="62"/>
    </row>
    <row r="11" spans="2:18" s="63" customFormat="1" ht="18.75" customHeight="1">
      <c r="B11" s="60"/>
      <c r="C11" s="66"/>
      <c r="D11" s="68"/>
      <c r="E11" s="69">
        <f>SUM(E7:E10)</f>
        <v>19.519999999999996</v>
      </c>
      <c r="F11" s="69">
        <f t="shared" ref="F11:P11" si="0">SUM(F7:F10)</f>
        <v>18.63</v>
      </c>
      <c r="G11" s="69">
        <f t="shared" si="0"/>
        <v>72.820000000000007</v>
      </c>
      <c r="H11" s="69">
        <f t="shared" si="0"/>
        <v>588.13</v>
      </c>
      <c r="I11" s="69">
        <f t="shared" si="0"/>
        <v>0.11</v>
      </c>
      <c r="J11" s="69">
        <f t="shared" si="0"/>
        <v>71.59</v>
      </c>
      <c r="K11" s="69">
        <f t="shared" si="0"/>
        <v>0.1</v>
      </c>
      <c r="L11" s="69">
        <f t="shared" si="0"/>
        <v>1.3</v>
      </c>
      <c r="M11" s="69">
        <f t="shared" si="0"/>
        <v>111.3</v>
      </c>
      <c r="N11" s="69">
        <f t="shared" si="0"/>
        <v>60.28</v>
      </c>
      <c r="O11" s="69">
        <f t="shared" si="0"/>
        <v>120.21000000000001</v>
      </c>
      <c r="P11" s="69">
        <f t="shared" si="0"/>
        <v>3.0999999999999996</v>
      </c>
      <c r="Q11" s="70"/>
      <c r="R11" s="62"/>
    </row>
    <row r="12" spans="2:18" s="63" customFormat="1">
      <c r="B12" s="60"/>
      <c r="C12" s="60"/>
      <c r="D12" s="60"/>
      <c r="E12" s="71"/>
      <c r="F12" s="71"/>
      <c r="G12" s="71"/>
      <c r="H12" s="71"/>
      <c r="I12" s="60"/>
      <c r="J12" s="60"/>
      <c r="K12" s="60"/>
      <c r="L12" s="60"/>
      <c r="M12" s="60"/>
      <c r="N12" s="60"/>
      <c r="O12" s="60"/>
      <c r="P12" s="60"/>
      <c r="R12" s="62"/>
    </row>
    <row r="13" spans="2:18" s="63" customFormat="1">
      <c r="B13" s="72"/>
      <c r="C13" s="73" t="s">
        <v>20</v>
      </c>
      <c r="D13" s="72"/>
      <c r="E13" s="74"/>
      <c r="F13" s="74"/>
      <c r="G13" s="74"/>
      <c r="H13" s="74"/>
      <c r="I13" s="72"/>
      <c r="J13" s="72"/>
      <c r="K13" s="72"/>
      <c r="L13" s="72"/>
      <c r="M13" s="72"/>
      <c r="N13" s="72"/>
      <c r="O13" s="72"/>
      <c r="P13" s="72"/>
      <c r="R13" s="62"/>
    </row>
    <row r="14" spans="2:18" s="63" customFormat="1">
      <c r="B14" s="60" t="s">
        <v>124</v>
      </c>
      <c r="C14" s="60" t="s">
        <v>64</v>
      </c>
      <c r="D14" s="61">
        <v>100</v>
      </c>
      <c r="E14" s="60">
        <v>0.75</v>
      </c>
      <c r="F14" s="60">
        <v>6.08</v>
      </c>
      <c r="G14" s="60">
        <v>4.99</v>
      </c>
      <c r="H14" s="60">
        <v>77.55</v>
      </c>
      <c r="I14" s="60">
        <v>0.39</v>
      </c>
      <c r="J14" s="60">
        <v>7.4</v>
      </c>
      <c r="K14" s="60">
        <v>0</v>
      </c>
      <c r="L14" s="60">
        <v>0</v>
      </c>
      <c r="M14" s="60">
        <v>22.4</v>
      </c>
      <c r="N14" s="60">
        <v>10.8</v>
      </c>
      <c r="O14" s="60">
        <v>20.5</v>
      </c>
      <c r="P14" s="60">
        <v>0.6</v>
      </c>
      <c r="R14" s="62"/>
    </row>
    <row r="15" spans="2:18" s="55" customFormat="1" ht="30.75" customHeight="1">
      <c r="B15" s="82" t="s">
        <v>144</v>
      </c>
      <c r="C15" s="82" t="s">
        <v>29</v>
      </c>
      <c r="D15" s="75">
        <v>250</v>
      </c>
      <c r="E15" s="76">
        <v>6.86</v>
      </c>
      <c r="F15" s="76">
        <v>8.1300000000000008</v>
      </c>
      <c r="G15" s="76">
        <v>18.809999999999999</v>
      </c>
      <c r="H15" s="76">
        <v>166.9</v>
      </c>
      <c r="I15" s="76">
        <v>0.09</v>
      </c>
      <c r="J15" s="76">
        <v>8.3800000000000008</v>
      </c>
      <c r="K15" s="76">
        <v>0.06</v>
      </c>
      <c r="L15" s="76">
        <v>0.99</v>
      </c>
      <c r="M15" s="76">
        <v>29.15</v>
      </c>
      <c r="N15" s="76">
        <v>24.18</v>
      </c>
      <c r="O15" s="76">
        <v>56.73</v>
      </c>
      <c r="P15" s="76">
        <v>0.93</v>
      </c>
      <c r="Q15" s="46"/>
      <c r="R15" s="59"/>
    </row>
    <row r="16" spans="2:18" s="63" customFormat="1" ht="30.75" customHeight="1">
      <c r="B16" s="71" t="s">
        <v>48</v>
      </c>
      <c r="C16" s="71" t="s">
        <v>55</v>
      </c>
      <c r="D16" s="61">
        <v>280</v>
      </c>
      <c r="E16" s="71">
        <v>3.73</v>
      </c>
      <c r="F16" s="71">
        <v>9.0299999999999994</v>
      </c>
      <c r="G16" s="71">
        <v>16.170000000000002</v>
      </c>
      <c r="H16" s="71">
        <v>492.39</v>
      </c>
      <c r="I16" s="71">
        <v>0.08</v>
      </c>
      <c r="J16" s="71">
        <v>4</v>
      </c>
      <c r="K16" s="71">
        <v>0</v>
      </c>
      <c r="L16" s="71">
        <v>0.56000000000000005</v>
      </c>
      <c r="M16" s="71">
        <v>18.32</v>
      </c>
      <c r="N16" s="71">
        <v>16.239999999999998</v>
      </c>
      <c r="O16" s="71">
        <v>36.96</v>
      </c>
      <c r="P16" s="71">
        <v>0.72</v>
      </c>
      <c r="Q16" s="43"/>
      <c r="R16" s="62"/>
    </row>
    <row r="17" spans="2:18" s="63" customFormat="1" ht="32.25" customHeight="1">
      <c r="B17" s="60" t="s">
        <v>110</v>
      </c>
      <c r="C17" s="60" t="s">
        <v>111</v>
      </c>
      <c r="D17" s="61">
        <v>200</v>
      </c>
      <c r="E17" s="61">
        <v>0</v>
      </c>
      <c r="F17" s="61">
        <v>0</v>
      </c>
      <c r="G17" s="61">
        <v>11.28</v>
      </c>
      <c r="H17" s="61">
        <v>45.12</v>
      </c>
      <c r="I17" s="61">
        <v>0.03</v>
      </c>
      <c r="J17" s="61">
        <v>46.8</v>
      </c>
      <c r="K17" s="61">
        <v>0</v>
      </c>
      <c r="L17" s="61">
        <v>0</v>
      </c>
      <c r="M17" s="61">
        <v>32.4</v>
      </c>
      <c r="N17" s="61">
        <v>21</v>
      </c>
      <c r="O17" s="61">
        <v>25</v>
      </c>
      <c r="P17" s="61">
        <v>0.7</v>
      </c>
      <c r="Q17" s="11"/>
      <c r="R17" s="62"/>
    </row>
    <row r="18" spans="2:18">
      <c r="B18" s="7"/>
      <c r="C18" s="66" t="s">
        <v>22</v>
      </c>
      <c r="D18" s="38">
        <v>50</v>
      </c>
      <c r="E18" s="38">
        <v>5.67</v>
      </c>
      <c r="F18" s="38">
        <v>0.8</v>
      </c>
      <c r="G18" s="38">
        <v>36.4</v>
      </c>
      <c r="H18" s="38">
        <v>167.2</v>
      </c>
      <c r="I18" s="38">
        <v>0.12</v>
      </c>
      <c r="J18" s="38">
        <v>0</v>
      </c>
      <c r="K18" s="38">
        <v>0</v>
      </c>
      <c r="L18" s="38">
        <v>1.32</v>
      </c>
      <c r="M18" s="38">
        <v>21</v>
      </c>
      <c r="N18" s="38">
        <v>28.2</v>
      </c>
      <c r="O18" s="38">
        <v>94.8</v>
      </c>
      <c r="P18" s="38">
        <v>2.34</v>
      </c>
      <c r="Q18" s="11"/>
    </row>
    <row r="19" spans="2:18" s="6" customFormat="1">
      <c r="B19" s="1"/>
      <c r="C19" s="12"/>
      <c r="D19" s="12"/>
      <c r="E19" s="14">
        <f>SUM(E14:E18)</f>
        <v>17.009999999999998</v>
      </c>
      <c r="F19" s="14">
        <f t="shared" ref="F19:P19" si="1">SUM(F14:F18)</f>
        <v>24.040000000000003</v>
      </c>
      <c r="G19" s="14">
        <f t="shared" si="1"/>
        <v>87.65</v>
      </c>
      <c r="H19" s="14">
        <f t="shared" si="1"/>
        <v>949.15999999999985</v>
      </c>
      <c r="I19" s="14">
        <f t="shared" si="1"/>
        <v>0.71</v>
      </c>
      <c r="J19" s="14">
        <f t="shared" si="1"/>
        <v>66.58</v>
      </c>
      <c r="K19" s="14">
        <f t="shared" si="1"/>
        <v>0.06</v>
      </c>
      <c r="L19" s="14">
        <f t="shared" si="1"/>
        <v>2.87</v>
      </c>
      <c r="M19" s="14">
        <f t="shared" si="1"/>
        <v>123.27000000000001</v>
      </c>
      <c r="N19" s="14">
        <f t="shared" si="1"/>
        <v>100.42</v>
      </c>
      <c r="O19" s="14">
        <f t="shared" si="1"/>
        <v>233.99</v>
      </c>
      <c r="P19" s="14">
        <f t="shared" si="1"/>
        <v>5.29</v>
      </c>
      <c r="Q19" s="13" t="s">
        <v>115</v>
      </c>
      <c r="R19" s="39"/>
    </row>
    <row r="20" spans="2:18" s="6" customFormat="1">
      <c r="B20" s="1"/>
      <c r="C20" s="12"/>
      <c r="D20" s="12"/>
      <c r="E20" s="14"/>
      <c r="F20" s="14"/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3"/>
      <c r="R20" s="39"/>
    </row>
    <row r="21" spans="2:18" ht="15" customHeight="1">
      <c r="B21" s="25"/>
      <c r="C21" s="1" t="s">
        <v>18</v>
      </c>
      <c r="D21" s="25"/>
      <c r="E21" s="22">
        <f>SUM(E19+E11)</f>
        <v>36.529999999999994</v>
      </c>
      <c r="F21" s="22">
        <f t="shared" ref="F21:P21" si="2">SUM(F19+F11)</f>
        <v>42.67</v>
      </c>
      <c r="G21" s="22">
        <f t="shared" si="2"/>
        <v>160.47000000000003</v>
      </c>
      <c r="H21" s="22">
        <f t="shared" si="2"/>
        <v>1537.29</v>
      </c>
      <c r="I21" s="22">
        <f t="shared" si="2"/>
        <v>0.82</v>
      </c>
      <c r="J21" s="22">
        <f t="shared" si="2"/>
        <v>138.17000000000002</v>
      </c>
      <c r="K21" s="22">
        <f t="shared" si="2"/>
        <v>0.16</v>
      </c>
      <c r="L21" s="22">
        <f t="shared" si="2"/>
        <v>4.17</v>
      </c>
      <c r="M21" s="22">
        <f t="shared" si="2"/>
        <v>234.57</v>
      </c>
      <c r="N21" s="22">
        <f t="shared" si="2"/>
        <v>160.69999999999999</v>
      </c>
      <c r="O21" s="22">
        <f t="shared" si="2"/>
        <v>354.20000000000005</v>
      </c>
      <c r="P21" s="22">
        <f t="shared" si="2"/>
        <v>8.39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scale="97" orientation="landscape" r:id="rId1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zoomScale="60" zoomScaleNormal="100" workbookViewId="0">
      <selection activeCell="B15" sqref="B15:P15"/>
    </sheetView>
  </sheetViews>
  <sheetFormatPr defaultRowHeight="15"/>
  <cols>
    <col min="1" max="1" width="1.85546875" style="36" customWidth="1"/>
    <col min="2" max="2" width="8.42578125" style="36" customWidth="1"/>
    <col min="3" max="3" width="21.140625" style="36" customWidth="1"/>
    <col min="4" max="4" width="7.28515625" style="36" customWidth="1"/>
    <col min="5" max="5" width="8" style="36" customWidth="1"/>
    <col min="6" max="6" width="8.5703125" style="36" customWidth="1"/>
    <col min="7" max="7" width="9.28515625" style="36" customWidth="1"/>
    <col min="8" max="8" width="9.42578125" style="36" customWidth="1"/>
    <col min="9" max="9" width="6.5703125" style="36" customWidth="1"/>
    <col min="10" max="10" width="7.140625" style="36" customWidth="1"/>
    <col min="11" max="11" width="6.28515625" style="36" customWidth="1"/>
    <col min="12" max="12" width="5.7109375" style="36" customWidth="1"/>
    <col min="13" max="13" width="8.7109375" style="36" customWidth="1"/>
    <col min="14" max="14" width="8.5703125" style="36" customWidth="1"/>
    <col min="15" max="15" width="9.140625" style="36" customWidth="1"/>
    <col min="16" max="16" width="7.140625" style="36" customWidth="1"/>
    <col min="17" max="16384" width="9.140625" style="36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</row>
    <row r="3" spans="2:18" ht="1.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</row>
    <row r="5" spans="2:18">
      <c r="B5" s="25"/>
      <c r="C5" s="25"/>
      <c r="D5" s="25"/>
      <c r="E5" s="25"/>
      <c r="F5" s="25"/>
      <c r="G5" s="25"/>
      <c r="H5" s="25"/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1"/>
      <c r="R5" s="40"/>
    </row>
    <row r="6" spans="2:18">
      <c r="B6" s="3" t="s">
        <v>32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40"/>
    </row>
    <row r="7" spans="2:18" s="128" customFormat="1" ht="30">
      <c r="B7" s="20"/>
      <c r="C7" s="20" t="s">
        <v>88</v>
      </c>
      <c r="D7" s="20">
        <v>80</v>
      </c>
      <c r="E7" s="20">
        <v>6.18</v>
      </c>
      <c r="F7" s="20">
        <v>5.18</v>
      </c>
      <c r="G7" s="20">
        <v>38.53</v>
      </c>
      <c r="H7" s="20">
        <v>225.73</v>
      </c>
      <c r="I7" s="20">
        <v>0.38</v>
      </c>
      <c r="J7" s="20">
        <v>0.19</v>
      </c>
      <c r="K7" s="20">
        <v>0.08</v>
      </c>
      <c r="L7" s="20">
        <v>0.04</v>
      </c>
      <c r="M7" s="20">
        <v>109.1</v>
      </c>
      <c r="N7" s="20">
        <v>19.43</v>
      </c>
      <c r="O7" s="20">
        <v>46.78</v>
      </c>
      <c r="P7" s="20">
        <v>0.97</v>
      </c>
      <c r="R7" s="133"/>
    </row>
    <row r="8" spans="2:18" s="55" customFormat="1" ht="33.75" customHeight="1">
      <c r="B8" s="53" t="s">
        <v>145</v>
      </c>
      <c r="C8" s="53" t="s">
        <v>90</v>
      </c>
      <c r="D8" s="123">
        <v>200</v>
      </c>
      <c r="E8" s="124">
        <v>6.36</v>
      </c>
      <c r="F8" s="124">
        <v>6.85</v>
      </c>
      <c r="G8" s="124">
        <v>37.82</v>
      </c>
      <c r="H8" s="124">
        <v>238.93</v>
      </c>
      <c r="I8" s="124">
        <v>0.20250000000000001</v>
      </c>
      <c r="J8" s="124">
        <v>0.48</v>
      </c>
      <c r="K8" s="124">
        <v>7.4999999999999997E-2</v>
      </c>
      <c r="L8" s="124">
        <v>0.06</v>
      </c>
      <c r="M8" s="124">
        <v>132</v>
      </c>
      <c r="N8" s="124">
        <v>47.497500000000002</v>
      </c>
      <c r="O8" s="124">
        <v>189.9</v>
      </c>
      <c r="P8" s="124">
        <v>1.17</v>
      </c>
      <c r="Q8" s="47"/>
      <c r="R8" s="59"/>
    </row>
    <row r="9" spans="2:18" s="55" customFormat="1" ht="32.25" customHeight="1">
      <c r="B9" s="60" t="s">
        <v>61</v>
      </c>
      <c r="C9" s="60" t="s">
        <v>25</v>
      </c>
      <c r="D9" s="61">
        <v>200</v>
      </c>
      <c r="E9" s="61">
        <v>0.56000000000000005</v>
      </c>
      <c r="F9" s="61">
        <v>0</v>
      </c>
      <c r="G9" s="61">
        <v>27.89</v>
      </c>
      <c r="H9" s="61">
        <v>115.79</v>
      </c>
      <c r="I9" s="61">
        <v>0.03</v>
      </c>
      <c r="J9" s="61">
        <v>46.8</v>
      </c>
      <c r="K9" s="61">
        <v>0</v>
      </c>
      <c r="L9" s="61">
        <v>0</v>
      </c>
      <c r="M9" s="61">
        <v>32.4</v>
      </c>
      <c r="N9" s="61">
        <v>21</v>
      </c>
      <c r="O9" s="61">
        <v>25</v>
      </c>
      <c r="P9" s="61">
        <v>0.7</v>
      </c>
      <c r="Q9" s="47"/>
    </row>
    <row r="10" spans="2:18" s="55" customFormat="1" ht="17.25" customHeight="1">
      <c r="B10" s="65"/>
      <c r="C10" s="66" t="s">
        <v>22</v>
      </c>
      <c r="D10" s="67">
        <v>30</v>
      </c>
      <c r="E10" s="67">
        <v>3.4</v>
      </c>
      <c r="F10" s="67">
        <v>0.32</v>
      </c>
      <c r="G10" s="67">
        <v>21.84</v>
      </c>
      <c r="H10" s="67">
        <v>100.32</v>
      </c>
      <c r="I10" s="67">
        <v>0.08</v>
      </c>
      <c r="J10" s="67">
        <v>0</v>
      </c>
      <c r="K10" s="67">
        <v>0</v>
      </c>
      <c r="L10" s="67">
        <v>0.4</v>
      </c>
      <c r="M10" s="67">
        <v>9.1999999999999993</v>
      </c>
      <c r="N10" s="67">
        <v>13.2</v>
      </c>
      <c r="O10" s="67">
        <v>33.6</v>
      </c>
      <c r="P10" s="61">
        <v>0.76</v>
      </c>
      <c r="Q10" s="48"/>
      <c r="R10" s="59"/>
    </row>
    <row r="11" spans="2:18" s="55" customFormat="1" ht="18.75" customHeight="1">
      <c r="B11" s="53"/>
      <c r="C11" s="56"/>
      <c r="D11" s="79"/>
      <c r="E11" s="80">
        <f>SUM(E7:E10)</f>
        <v>16.5</v>
      </c>
      <c r="F11" s="80">
        <f t="shared" ref="F11:P11" si="0">SUM(F7:F10)</f>
        <v>12.35</v>
      </c>
      <c r="G11" s="80">
        <f t="shared" si="0"/>
        <v>126.08</v>
      </c>
      <c r="H11" s="80">
        <f t="shared" si="0"/>
        <v>680.77</v>
      </c>
      <c r="I11" s="80">
        <f t="shared" si="0"/>
        <v>0.6925</v>
      </c>
      <c r="J11" s="80">
        <f t="shared" si="0"/>
        <v>47.47</v>
      </c>
      <c r="K11" s="80">
        <f t="shared" si="0"/>
        <v>0.155</v>
      </c>
      <c r="L11" s="80">
        <f t="shared" si="0"/>
        <v>0.5</v>
      </c>
      <c r="M11" s="80">
        <f t="shared" si="0"/>
        <v>282.7</v>
      </c>
      <c r="N11" s="80">
        <f t="shared" si="0"/>
        <v>101.12750000000001</v>
      </c>
      <c r="O11" s="80">
        <f t="shared" si="0"/>
        <v>295.28000000000003</v>
      </c>
      <c r="P11" s="80">
        <f t="shared" si="0"/>
        <v>3.5999999999999996</v>
      </c>
      <c r="Q11" s="81"/>
      <c r="R11" s="59"/>
    </row>
    <row r="12" spans="2:18" s="55" customFormat="1">
      <c r="B12" s="82"/>
      <c r="C12" s="83" t="s">
        <v>20</v>
      </c>
      <c r="D12" s="82"/>
      <c r="E12" s="84"/>
      <c r="F12" s="84"/>
      <c r="G12" s="84"/>
      <c r="H12" s="84"/>
      <c r="I12" s="82"/>
      <c r="J12" s="82"/>
      <c r="K12" s="82"/>
      <c r="L12" s="82"/>
      <c r="M12" s="82"/>
      <c r="N12" s="82"/>
      <c r="O12" s="82"/>
      <c r="P12" s="82"/>
      <c r="R12" s="59"/>
    </row>
    <row r="13" spans="2:18" s="55" customFormat="1" ht="30">
      <c r="B13" s="71" t="s">
        <v>146</v>
      </c>
      <c r="C13" s="71" t="s">
        <v>147</v>
      </c>
      <c r="D13" s="71">
        <v>100</v>
      </c>
      <c r="E13" s="71">
        <v>1.6</v>
      </c>
      <c r="F13" s="71">
        <v>5.25</v>
      </c>
      <c r="G13" s="71">
        <v>12.67</v>
      </c>
      <c r="H13" s="71">
        <v>102.88</v>
      </c>
      <c r="I13" s="71">
        <v>0.08</v>
      </c>
      <c r="J13" s="71">
        <v>3.38</v>
      </c>
      <c r="K13" s="71">
        <v>0.98</v>
      </c>
      <c r="L13" s="71">
        <v>0.08</v>
      </c>
      <c r="M13" s="71">
        <v>19.61</v>
      </c>
      <c r="N13" s="71">
        <v>24.18</v>
      </c>
      <c r="O13" s="71">
        <v>65.36</v>
      </c>
      <c r="P13" s="71">
        <v>0.9</v>
      </c>
      <c r="R13" s="59"/>
    </row>
    <row r="14" spans="2:18" s="55" customFormat="1" ht="19.5" customHeight="1">
      <c r="B14" s="122" t="s">
        <v>148</v>
      </c>
      <c r="C14" s="122" t="s">
        <v>37</v>
      </c>
      <c r="D14" s="102">
        <v>250</v>
      </c>
      <c r="E14" s="103">
        <v>1.8</v>
      </c>
      <c r="F14" s="103">
        <v>4.0999999999999996</v>
      </c>
      <c r="G14" s="103">
        <v>10.1</v>
      </c>
      <c r="H14" s="103">
        <v>179.2</v>
      </c>
      <c r="I14" s="103">
        <v>0.1</v>
      </c>
      <c r="J14" s="103">
        <v>8.5</v>
      </c>
      <c r="K14" s="103">
        <v>0.1</v>
      </c>
      <c r="L14" s="103">
        <v>0.09</v>
      </c>
      <c r="M14" s="103">
        <v>30.1</v>
      </c>
      <c r="N14" s="103">
        <v>21.1</v>
      </c>
      <c r="O14" s="103">
        <v>47.3</v>
      </c>
      <c r="P14" s="103">
        <v>1</v>
      </c>
      <c r="Q14" s="46"/>
      <c r="R14" s="59"/>
    </row>
    <row r="15" spans="2:18" s="63" customFormat="1" ht="30">
      <c r="B15" s="71" t="s">
        <v>149</v>
      </c>
      <c r="C15" s="71" t="s">
        <v>62</v>
      </c>
      <c r="D15" s="71">
        <v>100</v>
      </c>
      <c r="E15" s="71">
        <v>13.7</v>
      </c>
      <c r="F15" s="71">
        <v>15.57</v>
      </c>
      <c r="G15" s="71">
        <v>9.32</v>
      </c>
      <c r="H15" s="71">
        <v>239.35</v>
      </c>
      <c r="I15" s="71">
        <v>0.107</v>
      </c>
      <c r="J15" s="71">
        <v>0.34</v>
      </c>
      <c r="K15" s="71">
        <v>0.18</v>
      </c>
      <c r="L15" s="71">
        <v>2.21</v>
      </c>
      <c r="M15" s="71">
        <v>23.14</v>
      </c>
      <c r="N15" s="71">
        <v>19</v>
      </c>
      <c r="O15" s="71">
        <v>107.88</v>
      </c>
      <c r="P15" s="71">
        <v>1.82</v>
      </c>
      <c r="Q15" s="8"/>
      <c r="R15" s="62"/>
    </row>
    <row r="16" spans="2:18" s="63" customFormat="1" ht="15" customHeight="1">
      <c r="B16" s="66" t="s">
        <v>130</v>
      </c>
      <c r="C16" s="66" t="s">
        <v>131</v>
      </c>
      <c r="D16" s="67">
        <v>180</v>
      </c>
      <c r="E16" s="67">
        <v>3.82</v>
      </c>
      <c r="F16" s="67">
        <v>7.27</v>
      </c>
      <c r="G16" s="67">
        <v>27.94</v>
      </c>
      <c r="H16" s="67">
        <v>143.33000000000001</v>
      </c>
      <c r="I16" s="61">
        <v>0.56000000000000005</v>
      </c>
      <c r="J16" s="61">
        <v>0</v>
      </c>
      <c r="K16" s="61">
        <v>0.87</v>
      </c>
      <c r="L16" s="61">
        <v>0</v>
      </c>
      <c r="M16" s="61">
        <v>80.63</v>
      </c>
      <c r="N16" s="61">
        <v>73.849999999999994</v>
      </c>
      <c r="O16" s="61">
        <v>228.6</v>
      </c>
      <c r="P16" s="61">
        <v>4.7</v>
      </c>
      <c r="Q16" s="8"/>
      <c r="R16" s="62"/>
    </row>
    <row r="17" spans="2:18" s="63" customFormat="1">
      <c r="B17" s="60" t="s">
        <v>133</v>
      </c>
      <c r="C17" s="60" t="s">
        <v>30</v>
      </c>
      <c r="D17" s="60">
        <v>200</v>
      </c>
      <c r="E17" s="60">
        <v>1.36</v>
      </c>
      <c r="F17" s="60">
        <v>0</v>
      </c>
      <c r="G17" s="60">
        <v>29.02</v>
      </c>
      <c r="H17" s="60">
        <v>116.19</v>
      </c>
      <c r="I17" s="60">
        <v>0</v>
      </c>
      <c r="J17" s="60">
        <v>0</v>
      </c>
      <c r="K17" s="60">
        <v>0</v>
      </c>
      <c r="L17" s="60">
        <v>0</v>
      </c>
      <c r="M17" s="60">
        <v>0.7</v>
      </c>
      <c r="N17" s="60">
        <v>0</v>
      </c>
      <c r="O17" s="60">
        <v>0</v>
      </c>
      <c r="P17" s="60">
        <v>0.1</v>
      </c>
      <c r="Q17" s="8"/>
      <c r="R17" s="62"/>
    </row>
    <row r="18" spans="2:18" s="6" customFormat="1">
      <c r="B18" s="38"/>
      <c r="C18" s="56" t="s">
        <v>22</v>
      </c>
      <c r="D18" s="38">
        <v>50</v>
      </c>
      <c r="E18" s="38">
        <v>5.67</v>
      </c>
      <c r="F18" s="38">
        <v>0.8</v>
      </c>
      <c r="G18" s="38">
        <v>36.4</v>
      </c>
      <c r="H18" s="38">
        <v>167.2</v>
      </c>
      <c r="I18" s="38">
        <v>0.12</v>
      </c>
      <c r="J18" s="38">
        <v>0</v>
      </c>
      <c r="K18" s="38">
        <v>0</v>
      </c>
      <c r="L18" s="38">
        <v>1.32</v>
      </c>
      <c r="M18" s="38">
        <v>21</v>
      </c>
      <c r="N18" s="38">
        <v>28.2</v>
      </c>
      <c r="O18" s="38">
        <v>94.8</v>
      </c>
      <c r="P18" s="38">
        <v>2.34</v>
      </c>
      <c r="Q18" s="13"/>
      <c r="R18" s="39"/>
    </row>
    <row r="19" spans="2:18" s="6" customFormat="1">
      <c r="B19" s="5"/>
      <c r="C19" s="5"/>
      <c r="D19" s="5"/>
      <c r="E19" s="10">
        <f>SUM(E13:E18)</f>
        <v>27.950000000000003</v>
      </c>
      <c r="F19" s="10">
        <f t="shared" ref="F19:P19" si="1">SUM(F13:F18)</f>
        <v>32.989999999999995</v>
      </c>
      <c r="G19" s="10">
        <f t="shared" si="1"/>
        <v>125.44999999999999</v>
      </c>
      <c r="H19" s="10">
        <f t="shared" si="1"/>
        <v>948.15000000000009</v>
      </c>
      <c r="I19" s="10">
        <f t="shared" si="1"/>
        <v>0.96699999999999997</v>
      </c>
      <c r="J19" s="10">
        <f t="shared" si="1"/>
        <v>12.219999999999999</v>
      </c>
      <c r="K19" s="10">
        <f t="shared" si="1"/>
        <v>2.13</v>
      </c>
      <c r="L19" s="10">
        <f t="shared" si="1"/>
        <v>3.7</v>
      </c>
      <c r="M19" s="10">
        <f t="shared" si="1"/>
        <v>175.17999999999998</v>
      </c>
      <c r="N19" s="10">
        <f t="shared" si="1"/>
        <v>166.32999999999998</v>
      </c>
      <c r="O19" s="10">
        <f t="shared" si="1"/>
        <v>543.93999999999994</v>
      </c>
      <c r="P19" s="10">
        <f t="shared" si="1"/>
        <v>10.86</v>
      </c>
      <c r="Q19" s="13" t="s">
        <v>115</v>
      </c>
      <c r="R19" s="39"/>
    </row>
    <row r="20" spans="2:18">
      <c r="B20" s="4"/>
      <c r="C20" s="4"/>
      <c r="D20" s="4"/>
      <c r="E20" s="37"/>
      <c r="F20" s="37"/>
      <c r="G20" s="37"/>
      <c r="H20" s="37"/>
      <c r="I20" s="4"/>
      <c r="J20" s="4"/>
      <c r="K20" s="4"/>
      <c r="L20" s="4"/>
      <c r="M20" s="4"/>
      <c r="N20" s="4"/>
      <c r="O20" s="4"/>
      <c r="P20" s="4"/>
      <c r="R20" s="40"/>
    </row>
    <row r="21" spans="2:18" ht="15" customHeight="1">
      <c r="B21" s="25"/>
      <c r="C21" s="1" t="s">
        <v>18</v>
      </c>
      <c r="D21" s="25"/>
      <c r="E21" s="22">
        <f>SUM(E19+E11)</f>
        <v>44.45</v>
      </c>
      <c r="F21" s="22">
        <f t="shared" ref="F21:P21" si="2">SUM(F19+F11)</f>
        <v>45.339999999999996</v>
      </c>
      <c r="G21" s="22">
        <f t="shared" si="2"/>
        <v>251.52999999999997</v>
      </c>
      <c r="H21" s="22">
        <f t="shared" si="2"/>
        <v>1628.92</v>
      </c>
      <c r="I21" s="22">
        <f t="shared" si="2"/>
        <v>1.6595</v>
      </c>
      <c r="J21" s="22">
        <f t="shared" si="2"/>
        <v>59.69</v>
      </c>
      <c r="K21" s="22">
        <f t="shared" si="2"/>
        <v>2.2849999999999997</v>
      </c>
      <c r="L21" s="22">
        <f t="shared" si="2"/>
        <v>4.2</v>
      </c>
      <c r="M21" s="22">
        <f t="shared" si="2"/>
        <v>457.88</v>
      </c>
      <c r="N21" s="22">
        <f t="shared" si="2"/>
        <v>267.45749999999998</v>
      </c>
      <c r="O21" s="22">
        <f t="shared" si="2"/>
        <v>839.22</v>
      </c>
      <c r="P21" s="22">
        <f t="shared" si="2"/>
        <v>14.459999999999999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60" zoomScaleNormal="100" workbookViewId="0">
      <selection activeCell="B18" sqref="B18:P18"/>
    </sheetView>
  </sheetViews>
  <sheetFormatPr defaultRowHeight="15"/>
  <cols>
    <col min="1" max="1" width="2.140625" style="24" customWidth="1"/>
    <col min="2" max="2" width="8.5703125" style="24" customWidth="1"/>
    <col min="3" max="3" width="24.42578125" style="24" customWidth="1"/>
    <col min="4" max="4" width="6.7109375" style="24" customWidth="1"/>
    <col min="5" max="5" width="8.28515625" style="24" customWidth="1"/>
    <col min="6" max="6" width="7" style="24" customWidth="1"/>
    <col min="7" max="7" width="8.140625" style="24" customWidth="1"/>
    <col min="8" max="8" width="9.85546875" style="24" customWidth="1"/>
    <col min="9" max="9" width="6.7109375" style="24" customWidth="1"/>
    <col min="10" max="10" width="8.28515625" style="24" customWidth="1"/>
    <col min="11" max="11" width="6.42578125" style="24" customWidth="1"/>
    <col min="12" max="12" width="7.28515625" style="24" customWidth="1"/>
    <col min="13" max="13" width="7.5703125" style="24" customWidth="1"/>
    <col min="14" max="14" width="9.5703125" style="24" customWidth="1"/>
    <col min="15" max="15" width="8.5703125" style="24" customWidth="1"/>
    <col min="16" max="16" width="7" style="24" customWidth="1"/>
    <col min="17" max="16384" width="9.140625" style="24"/>
  </cols>
  <sheetData>
    <row r="2" spans="2:18" ht="30" customHeight="1">
      <c r="B2" s="139" t="s">
        <v>19</v>
      </c>
      <c r="C2" s="142" t="s">
        <v>0</v>
      </c>
      <c r="D2" s="142" t="s">
        <v>1</v>
      </c>
      <c r="E2" s="142" t="s">
        <v>2</v>
      </c>
      <c r="F2" s="142" t="s">
        <v>3</v>
      </c>
      <c r="G2" s="142" t="s">
        <v>4</v>
      </c>
      <c r="H2" s="139" t="s">
        <v>5</v>
      </c>
      <c r="I2" s="142" t="s">
        <v>6</v>
      </c>
      <c r="J2" s="142"/>
      <c r="K2" s="142"/>
      <c r="L2" s="142"/>
      <c r="M2" s="142" t="s">
        <v>7</v>
      </c>
      <c r="N2" s="142"/>
      <c r="O2" s="142"/>
      <c r="P2" s="142"/>
      <c r="R2" s="40"/>
    </row>
    <row r="3" spans="2:18" ht="1.5" customHeight="1">
      <c r="B3" s="140"/>
      <c r="C3" s="142"/>
      <c r="D3" s="142"/>
      <c r="E3" s="142"/>
      <c r="F3" s="142"/>
      <c r="G3" s="142"/>
      <c r="H3" s="140"/>
      <c r="I3" s="142"/>
      <c r="J3" s="142"/>
      <c r="K3" s="142"/>
      <c r="L3" s="142"/>
      <c r="M3" s="142"/>
      <c r="N3" s="142"/>
      <c r="O3" s="142"/>
      <c r="P3" s="142"/>
      <c r="R3" s="40"/>
    </row>
    <row r="4" spans="2:18" hidden="1">
      <c r="B4" s="141"/>
      <c r="C4" s="142"/>
      <c r="D4" s="142"/>
      <c r="E4" s="142"/>
      <c r="F4" s="142"/>
      <c r="G4" s="142"/>
      <c r="H4" s="141"/>
      <c r="I4" s="142"/>
      <c r="J4" s="142"/>
      <c r="K4" s="142"/>
      <c r="L4" s="142"/>
      <c r="M4" s="142"/>
      <c r="N4" s="142"/>
      <c r="O4" s="142"/>
      <c r="P4" s="142"/>
      <c r="R4" s="40"/>
    </row>
    <row r="5" spans="2:18">
      <c r="B5" s="23"/>
      <c r="C5" s="23"/>
      <c r="D5" s="23"/>
      <c r="E5" s="23"/>
      <c r="F5" s="23"/>
      <c r="G5" s="23"/>
      <c r="H5" s="23"/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3" t="s">
        <v>15</v>
      </c>
      <c r="Q5" s="11"/>
      <c r="R5" s="40"/>
    </row>
    <row r="6" spans="2:18">
      <c r="B6" s="3" t="s">
        <v>33</v>
      </c>
      <c r="C6" s="3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R6" s="40"/>
    </row>
    <row r="7" spans="2:18" s="63" customFormat="1">
      <c r="B7" s="85" t="s">
        <v>128</v>
      </c>
      <c r="C7" s="85" t="s">
        <v>129</v>
      </c>
      <c r="D7" s="111">
        <v>80</v>
      </c>
      <c r="E7" s="112">
        <v>11.54</v>
      </c>
      <c r="F7" s="112">
        <v>14.87</v>
      </c>
      <c r="G7" s="112">
        <v>6.47</v>
      </c>
      <c r="H7" s="112">
        <v>206.23</v>
      </c>
      <c r="I7" s="112">
        <v>0</v>
      </c>
      <c r="J7" s="112">
        <v>1.34</v>
      </c>
      <c r="K7" s="112">
        <v>0</v>
      </c>
      <c r="L7" s="112">
        <v>0</v>
      </c>
      <c r="M7" s="112">
        <v>11.16</v>
      </c>
      <c r="N7" s="112">
        <v>5.16</v>
      </c>
      <c r="O7" s="112">
        <v>22.84</v>
      </c>
      <c r="P7" s="112">
        <v>0.34</v>
      </c>
      <c r="Q7" s="45"/>
      <c r="R7" s="62"/>
    </row>
    <row r="8" spans="2:18" s="63" customFormat="1" ht="18.75" customHeight="1">
      <c r="B8" s="53" t="s">
        <v>83</v>
      </c>
      <c r="C8" s="53" t="s">
        <v>84</v>
      </c>
      <c r="D8" s="54">
        <v>150</v>
      </c>
      <c r="E8" s="54">
        <v>3.79</v>
      </c>
      <c r="F8" s="54">
        <v>11.15</v>
      </c>
      <c r="G8" s="54">
        <v>39.729999999999997</v>
      </c>
      <c r="H8" s="54">
        <v>249.24</v>
      </c>
      <c r="I8" s="54">
        <v>0.27</v>
      </c>
      <c r="J8" s="54">
        <v>0.67</v>
      </c>
      <c r="K8" s="54">
        <v>0.13</v>
      </c>
      <c r="L8" s="54">
        <v>0.53</v>
      </c>
      <c r="M8" s="54">
        <v>172.8</v>
      </c>
      <c r="N8" s="54">
        <v>82.93</v>
      </c>
      <c r="O8" s="54">
        <v>273.07</v>
      </c>
      <c r="P8" s="54">
        <v>2.13</v>
      </c>
      <c r="Q8" s="43"/>
      <c r="R8" s="62"/>
    </row>
    <row r="9" spans="2:18" s="63" customFormat="1" ht="18.75" customHeight="1">
      <c r="B9" s="60" t="s">
        <v>110</v>
      </c>
      <c r="C9" s="60" t="s">
        <v>111</v>
      </c>
      <c r="D9" s="61">
        <v>200</v>
      </c>
      <c r="E9" s="61">
        <v>0</v>
      </c>
      <c r="F9" s="61">
        <v>0</v>
      </c>
      <c r="G9" s="61">
        <v>11.28</v>
      </c>
      <c r="H9" s="61">
        <v>45.12</v>
      </c>
      <c r="I9" s="61">
        <v>0.03</v>
      </c>
      <c r="J9" s="61">
        <v>46.8</v>
      </c>
      <c r="K9" s="61">
        <v>0</v>
      </c>
      <c r="L9" s="61">
        <v>0</v>
      </c>
      <c r="M9" s="61">
        <v>32.4</v>
      </c>
      <c r="N9" s="61">
        <v>21</v>
      </c>
      <c r="O9" s="61">
        <v>25</v>
      </c>
      <c r="P9" s="61">
        <v>0.7</v>
      </c>
      <c r="Q9" s="8"/>
    </row>
    <row r="10" spans="2:18" s="63" customFormat="1" ht="18.75" customHeight="1">
      <c r="B10" s="65"/>
      <c r="C10" s="66" t="s">
        <v>22</v>
      </c>
      <c r="D10" s="67">
        <v>20</v>
      </c>
      <c r="E10" s="67">
        <v>2.27</v>
      </c>
      <c r="F10" s="67">
        <v>0.32</v>
      </c>
      <c r="G10" s="67">
        <v>14.56</v>
      </c>
      <c r="H10" s="67">
        <v>66.88</v>
      </c>
      <c r="I10" s="67">
        <v>0.08</v>
      </c>
      <c r="J10" s="67">
        <v>0</v>
      </c>
      <c r="K10" s="67">
        <v>0</v>
      </c>
      <c r="L10" s="67">
        <v>0.4</v>
      </c>
      <c r="M10" s="67">
        <v>9.1999999999999993</v>
      </c>
      <c r="N10" s="67">
        <v>13.2</v>
      </c>
      <c r="O10" s="67">
        <v>33.6</v>
      </c>
      <c r="P10" s="61">
        <v>0.76</v>
      </c>
      <c r="Q10" s="8"/>
      <c r="R10" s="62"/>
    </row>
    <row r="11" spans="2:18" s="63" customFormat="1" ht="18.75" customHeight="1">
      <c r="B11" s="65"/>
      <c r="C11" s="66" t="s">
        <v>22</v>
      </c>
      <c r="D11" s="67">
        <v>40</v>
      </c>
      <c r="E11" s="67">
        <v>2.84</v>
      </c>
      <c r="F11" s="67">
        <v>0.4</v>
      </c>
      <c r="G11" s="67">
        <v>18.2</v>
      </c>
      <c r="H11" s="67">
        <v>83.6</v>
      </c>
      <c r="I11" s="67">
        <v>0.08</v>
      </c>
      <c r="J11" s="67">
        <v>0</v>
      </c>
      <c r="K11" s="67">
        <v>0</v>
      </c>
      <c r="L11" s="67">
        <v>0.4</v>
      </c>
      <c r="M11" s="67">
        <v>9.1999999999999993</v>
      </c>
      <c r="N11" s="67">
        <v>13.2</v>
      </c>
      <c r="O11" s="67">
        <v>33.6</v>
      </c>
      <c r="P11" s="67">
        <v>0.76</v>
      </c>
      <c r="Q11" s="43"/>
      <c r="R11" s="62"/>
    </row>
    <row r="12" spans="2:18" s="63" customFormat="1" ht="18.75" customHeight="1">
      <c r="B12" s="60"/>
      <c r="C12" s="66"/>
      <c r="D12" s="68"/>
      <c r="E12" s="69">
        <f>SUM(E7:E11)</f>
        <v>20.439999999999998</v>
      </c>
      <c r="F12" s="69">
        <f t="shared" ref="F12:P12" si="0">SUM(F7:F11)</f>
        <v>26.74</v>
      </c>
      <c r="G12" s="69">
        <f t="shared" si="0"/>
        <v>90.24</v>
      </c>
      <c r="H12" s="69">
        <f t="shared" si="0"/>
        <v>651.07000000000005</v>
      </c>
      <c r="I12" s="69">
        <f t="shared" si="0"/>
        <v>0.46000000000000008</v>
      </c>
      <c r="J12" s="69">
        <f t="shared" si="0"/>
        <v>48.809999999999995</v>
      </c>
      <c r="K12" s="69">
        <f t="shared" si="0"/>
        <v>0.13</v>
      </c>
      <c r="L12" s="69">
        <f t="shared" si="0"/>
        <v>1.33</v>
      </c>
      <c r="M12" s="69">
        <f t="shared" si="0"/>
        <v>234.76</v>
      </c>
      <c r="N12" s="69">
        <f t="shared" si="0"/>
        <v>135.49</v>
      </c>
      <c r="O12" s="69">
        <f t="shared" si="0"/>
        <v>388.11</v>
      </c>
      <c r="P12" s="69">
        <f t="shared" si="0"/>
        <v>4.6899999999999995</v>
      </c>
      <c r="Q12" s="70"/>
      <c r="R12" s="62"/>
    </row>
    <row r="13" spans="2:18" s="63" customFormat="1">
      <c r="B13" s="60"/>
      <c r="C13" s="60"/>
      <c r="D13" s="60"/>
      <c r="E13" s="71"/>
      <c r="F13" s="71"/>
      <c r="G13" s="71"/>
      <c r="H13" s="71"/>
      <c r="I13" s="60"/>
      <c r="J13" s="60"/>
      <c r="K13" s="60"/>
      <c r="L13" s="60"/>
      <c r="M13" s="60"/>
      <c r="N13" s="60"/>
      <c r="O13" s="60"/>
      <c r="P13" s="60"/>
      <c r="R13" s="62"/>
    </row>
    <row r="14" spans="2:18" s="63" customFormat="1">
      <c r="B14" s="72"/>
      <c r="C14" s="73" t="s">
        <v>20</v>
      </c>
      <c r="D14" s="72"/>
      <c r="E14" s="74"/>
      <c r="F14" s="74"/>
      <c r="G14" s="74"/>
      <c r="H14" s="74"/>
      <c r="I14" s="72"/>
      <c r="J14" s="72"/>
      <c r="K14" s="72"/>
      <c r="L14" s="72"/>
      <c r="M14" s="72"/>
      <c r="N14" s="72"/>
      <c r="O14" s="72"/>
      <c r="P14" s="72"/>
      <c r="R14" s="62"/>
    </row>
    <row r="15" spans="2:18" s="63" customFormat="1" ht="30">
      <c r="B15" s="60" t="s">
        <v>141</v>
      </c>
      <c r="C15" s="60" t="s">
        <v>142</v>
      </c>
      <c r="D15" s="60">
        <v>100</v>
      </c>
      <c r="E15" s="60">
        <v>1.4</v>
      </c>
      <c r="F15" s="60">
        <v>10.06</v>
      </c>
      <c r="G15" s="60">
        <v>9.2100000000000009</v>
      </c>
      <c r="H15" s="60">
        <v>91.5</v>
      </c>
      <c r="I15" s="60">
        <v>0.05</v>
      </c>
      <c r="J15" s="60">
        <v>5</v>
      </c>
      <c r="K15" s="60">
        <v>1</v>
      </c>
      <c r="L15" s="60">
        <v>80.819999999999993</v>
      </c>
      <c r="M15" s="60">
        <v>28.1</v>
      </c>
      <c r="N15" s="60">
        <v>16.04</v>
      </c>
      <c r="O15" s="60">
        <v>37.380000000000003</v>
      </c>
      <c r="P15" s="60">
        <v>1.06</v>
      </c>
      <c r="R15" s="62"/>
    </row>
    <row r="16" spans="2:18" s="55" customFormat="1" ht="30" customHeight="1">
      <c r="B16" s="53" t="s">
        <v>150</v>
      </c>
      <c r="C16" s="53" t="s">
        <v>49</v>
      </c>
      <c r="D16" s="75">
        <v>250</v>
      </c>
      <c r="E16" s="76">
        <v>2.2999999999999998</v>
      </c>
      <c r="F16" s="76">
        <v>7.73</v>
      </c>
      <c r="G16" s="76">
        <v>15.42</v>
      </c>
      <c r="H16" s="76">
        <v>113</v>
      </c>
      <c r="I16" s="76">
        <v>0.09</v>
      </c>
      <c r="J16" s="76">
        <v>8.25</v>
      </c>
      <c r="K16" s="76">
        <v>0.06</v>
      </c>
      <c r="L16" s="76">
        <v>0.99</v>
      </c>
      <c r="M16" s="76">
        <v>26.7</v>
      </c>
      <c r="N16" s="76">
        <v>22.78</v>
      </c>
      <c r="O16" s="76">
        <v>55.98</v>
      </c>
      <c r="P16" s="76">
        <v>0.88</v>
      </c>
      <c r="Q16" s="46"/>
      <c r="R16" s="59"/>
    </row>
    <row r="17" spans="2:18" s="63" customFormat="1" ht="34.5" customHeight="1">
      <c r="B17" s="60" t="s">
        <v>86</v>
      </c>
      <c r="C17" s="60" t="s">
        <v>87</v>
      </c>
      <c r="D17" s="86">
        <v>100</v>
      </c>
      <c r="E17" s="87">
        <v>15.25</v>
      </c>
      <c r="F17" s="87">
        <v>16.73</v>
      </c>
      <c r="G17" s="87">
        <v>8.1999999999999993</v>
      </c>
      <c r="H17" s="87">
        <v>247.5</v>
      </c>
      <c r="I17" s="87">
        <v>0</v>
      </c>
      <c r="J17" s="87">
        <v>1.1100000000000001</v>
      </c>
      <c r="K17" s="87">
        <v>0</v>
      </c>
      <c r="L17" s="87">
        <v>0</v>
      </c>
      <c r="M17" s="87">
        <v>9.3000000000000007</v>
      </c>
      <c r="N17" s="87">
        <v>4.3</v>
      </c>
      <c r="O17" s="87">
        <v>19.03</v>
      </c>
      <c r="P17" s="87">
        <v>0.28000000000000003</v>
      </c>
      <c r="Q17" s="43"/>
      <c r="R17" s="62"/>
    </row>
    <row r="18" spans="2:18" s="63" customFormat="1" ht="36.75" customHeight="1">
      <c r="B18" s="72" t="s">
        <v>138</v>
      </c>
      <c r="C18" s="72" t="s">
        <v>51</v>
      </c>
      <c r="D18" s="113">
        <v>180</v>
      </c>
      <c r="E18" s="114">
        <v>6.45</v>
      </c>
      <c r="F18" s="114">
        <v>7.06</v>
      </c>
      <c r="G18" s="114">
        <v>41.07</v>
      </c>
      <c r="H18" s="114">
        <v>213.31</v>
      </c>
      <c r="I18" s="114">
        <v>0</v>
      </c>
      <c r="J18" s="114">
        <v>3.7</v>
      </c>
      <c r="K18" s="114">
        <v>0</v>
      </c>
      <c r="L18" s="114">
        <v>0.01</v>
      </c>
      <c r="M18" s="114">
        <v>244.3</v>
      </c>
      <c r="N18" s="114">
        <v>16.100000000000001</v>
      </c>
      <c r="O18" s="114">
        <v>31.1</v>
      </c>
      <c r="P18" s="114">
        <v>0.8</v>
      </c>
      <c r="Q18" s="11"/>
      <c r="R18" s="62"/>
    </row>
    <row r="19" spans="2:18" ht="30">
      <c r="B19" s="60" t="s">
        <v>61</v>
      </c>
      <c r="C19" s="60" t="s">
        <v>25</v>
      </c>
      <c r="D19" s="61">
        <v>200</v>
      </c>
      <c r="E19" s="61">
        <v>0.56000000000000005</v>
      </c>
      <c r="F19" s="61">
        <v>0</v>
      </c>
      <c r="G19" s="61">
        <v>27.89</v>
      </c>
      <c r="H19" s="61">
        <v>115.79</v>
      </c>
      <c r="I19" s="61">
        <v>0.03</v>
      </c>
      <c r="J19" s="61">
        <v>46.8</v>
      </c>
      <c r="K19" s="61">
        <v>0</v>
      </c>
      <c r="L19" s="61">
        <v>0</v>
      </c>
      <c r="M19" s="61">
        <v>32.4</v>
      </c>
      <c r="N19" s="61">
        <v>21</v>
      </c>
      <c r="O19" s="61">
        <v>25</v>
      </c>
      <c r="P19" s="61">
        <v>0.7</v>
      </c>
      <c r="Q19" s="11"/>
      <c r="R19" s="40"/>
    </row>
    <row r="20" spans="2:18" s="6" customFormat="1">
      <c r="B20" s="38"/>
      <c r="C20" s="56" t="s">
        <v>22</v>
      </c>
      <c r="D20" s="38">
        <v>50</v>
      </c>
      <c r="E20" s="38">
        <v>5.67</v>
      </c>
      <c r="F20" s="38">
        <v>0.8</v>
      </c>
      <c r="G20" s="38">
        <v>36.4</v>
      </c>
      <c r="H20" s="38">
        <v>167.2</v>
      </c>
      <c r="I20" s="38">
        <v>0.12</v>
      </c>
      <c r="J20" s="38">
        <v>0</v>
      </c>
      <c r="K20" s="38">
        <v>0</v>
      </c>
      <c r="L20" s="38">
        <v>1.32</v>
      </c>
      <c r="M20" s="38">
        <v>21</v>
      </c>
      <c r="N20" s="38">
        <v>28.2</v>
      </c>
      <c r="O20" s="38">
        <v>94.8</v>
      </c>
      <c r="P20" s="38">
        <v>2.34</v>
      </c>
      <c r="Q20" s="13"/>
      <c r="R20" s="39"/>
    </row>
    <row r="21" spans="2:18">
      <c r="B21" s="1"/>
      <c r="C21" s="1"/>
      <c r="D21" s="1"/>
      <c r="E21" s="17">
        <f>SUM(E15:E20)</f>
        <v>31.629999999999995</v>
      </c>
      <c r="F21" s="52">
        <f t="shared" ref="F21:P21" si="1">SUM(F15:F20)</f>
        <v>42.379999999999995</v>
      </c>
      <c r="G21" s="52">
        <f t="shared" si="1"/>
        <v>138.19</v>
      </c>
      <c r="H21" s="52">
        <f t="shared" si="1"/>
        <v>948.3</v>
      </c>
      <c r="I21" s="52">
        <f t="shared" si="1"/>
        <v>0.29000000000000004</v>
      </c>
      <c r="J21" s="52">
        <f t="shared" si="1"/>
        <v>64.86</v>
      </c>
      <c r="K21" s="52">
        <f t="shared" si="1"/>
        <v>1.06</v>
      </c>
      <c r="L21" s="52">
        <f t="shared" si="1"/>
        <v>83.139999999999986</v>
      </c>
      <c r="M21" s="52">
        <f t="shared" si="1"/>
        <v>361.79999999999995</v>
      </c>
      <c r="N21" s="52">
        <f t="shared" si="1"/>
        <v>108.42</v>
      </c>
      <c r="O21" s="52">
        <f t="shared" si="1"/>
        <v>263.29000000000002</v>
      </c>
      <c r="P21" s="52">
        <f t="shared" si="1"/>
        <v>6.06</v>
      </c>
      <c r="Q21" s="24" t="s">
        <v>115</v>
      </c>
    </row>
    <row r="22" spans="2:18">
      <c r="B22" s="23"/>
      <c r="C22" s="23"/>
      <c r="D22" s="23"/>
      <c r="E22" s="2"/>
      <c r="F22" s="2"/>
      <c r="G22" s="2"/>
      <c r="H22" s="2"/>
      <c r="I22" s="23"/>
      <c r="J22" s="23"/>
      <c r="K22" s="23"/>
      <c r="L22" s="23"/>
      <c r="M22" s="23"/>
      <c r="N22" s="23"/>
      <c r="O22" s="23"/>
      <c r="P22" s="23"/>
    </row>
    <row r="23" spans="2:18">
      <c r="B23" s="23"/>
      <c r="C23" s="1" t="s">
        <v>18</v>
      </c>
      <c r="D23" s="23"/>
      <c r="E23" s="22">
        <f t="shared" ref="E23:P23" si="2">SUM(E21+E12)</f>
        <v>52.069999999999993</v>
      </c>
      <c r="F23" s="22">
        <f t="shared" si="2"/>
        <v>69.11999999999999</v>
      </c>
      <c r="G23" s="22">
        <f t="shared" si="2"/>
        <v>228.43</v>
      </c>
      <c r="H23" s="22">
        <f t="shared" si="2"/>
        <v>1599.37</v>
      </c>
      <c r="I23" s="22">
        <f t="shared" si="2"/>
        <v>0.75000000000000011</v>
      </c>
      <c r="J23" s="22">
        <f t="shared" si="2"/>
        <v>113.66999999999999</v>
      </c>
      <c r="K23" s="22">
        <f t="shared" si="2"/>
        <v>1.19</v>
      </c>
      <c r="L23" s="22">
        <f t="shared" si="2"/>
        <v>84.469999999999985</v>
      </c>
      <c r="M23" s="22">
        <f t="shared" si="2"/>
        <v>596.55999999999995</v>
      </c>
      <c r="N23" s="22">
        <f t="shared" si="2"/>
        <v>243.91000000000003</v>
      </c>
      <c r="O23" s="22">
        <f t="shared" si="2"/>
        <v>651.40000000000009</v>
      </c>
      <c r="P23" s="22">
        <f t="shared" si="2"/>
        <v>10.75</v>
      </c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'9'!_GoBack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</dc:creator>
  <cp:lastModifiedBy>User</cp:lastModifiedBy>
  <cp:lastPrinted>2019-08-05T04:30:41Z</cp:lastPrinted>
  <dcterms:created xsi:type="dcterms:W3CDTF">2014-12-19T11:00:10Z</dcterms:created>
  <dcterms:modified xsi:type="dcterms:W3CDTF">2019-08-05T04:30:57Z</dcterms:modified>
</cp:coreProperties>
</file>